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ional TAB\Documents\#4937 Chick-fil-a Levittown, NY\"/>
    </mc:Choice>
  </mc:AlternateContent>
  <xr:revisionPtr revIDLastSave="0" documentId="13_ncr:1_{7CF33CC9-8775-419D-A466-913978FB74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9" i="1" l="1"/>
  <c r="R21" i="1"/>
  <c r="P20" i="1" s="1"/>
  <c r="D18" i="1" l="1"/>
  <c r="D17" i="1"/>
  <c r="J8" i="1"/>
  <c r="I8" i="1"/>
  <c r="F8" i="1"/>
  <c r="E8" i="1"/>
  <c r="T17" i="1" l="1"/>
  <c r="D19" i="1"/>
  <c r="U19" i="1" s="1"/>
  <c r="R19" i="1" s="1"/>
  <c r="J7" i="1"/>
  <c r="J6" i="1"/>
  <c r="I7" i="1"/>
  <c r="I6" i="1"/>
  <c r="U17" i="1" l="1"/>
  <c r="R17" i="1" s="1"/>
  <c r="P16" i="1" s="1"/>
  <c r="P18" i="1"/>
  <c r="F7" i="1"/>
  <c r="E7" i="1"/>
  <c r="F6" i="1"/>
  <c r="F13" i="1" s="1"/>
  <c r="E6" i="1"/>
  <c r="E13" i="1" s="1"/>
</calcChain>
</file>

<file path=xl/sharedStrings.xml><?xml version="1.0" encoding="utf-8"?>
<sst xmlns="http://schemas.openxmlformats.org/spreadsheetml/2006/main" count="83" uniqueCount="52">
  <si>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</si>
  <si>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</si>
  <si>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</si>
  <si>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</si>
  <si>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</si>
  <si>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</si>
  <si>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</si>
  <si>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</si>
  <si>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</si>
  <si>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</si>
  <si>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</si>
  <si>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</si>
  <si>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</si>
  <si>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</si>
  <si>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</si>
  <si>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</si>
  <si>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DRIVE THRU</t>
  </si>
  <si>
    <t>AC-3</t>
  </si>
  <si>
    <t>DINNIND</t>
  </si>
  <si>
    <t>AC-4</t>
  </si>
  <si>
    <t>BOH</t>
  </si>
  <si>
    <t>EF-1</t>
  </si>
  <si>
    <t xml:space="preserve">HD1 </t>
  </si>
  <si>
    <t>EF-2</t>
  </si>
  <si>
    <t>HD2/HD3 FRYERS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</si>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</sst>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topLeftCell="C1" zoomScale="85" zoomScaleNormal="85" zoomScaleSheetLayoutView="85" workbookViewId="0">
      <selection activeCell="H20" sqref="H20:J20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16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8" ht="9.75" customHeight="1" thickBot="1" x14ac:dyDescent="0.35">
      <c r="A3" s="85"/>
    </row>
    <row r="4" spans="1:18" ht="20.100000000000001" customHeight="1" thickBot="1" x14ac:dyDescent="0.3">
      <c r="A4" s="6"/>
      <c r="B4" s="8" t="s">
        <v>1</v>
      </c>
      <c r="C4" s="179" t="s">
        <v>2</v>
      </c>
      <c r="D4" s="180"/>
      <c r="E4" s="162" t="s">
        <v>3</v>
      </c>
      <c r="F4" s="160"/>
      <c r="G4" s="185" t="s">
        <v>4</v>
      </c>
      <c r="H4" s="186"/>
      <c r="I4" s="177" t="s">
        <v>5</v>
      </c>
      <c r="J4" s="178"/>
      <c r="K4" s="183" t="s">
        <v>6</v>
      </c>
      <c r="L4" s="184"/>
      <c r="M4" s="181" t="s">
        <v>7</v>
      </c>
      <c r="N4" s="182"/>
      <c r="O4" s="181" t="s">
        <v>8</v>
      </c>
      <c r="P4" s="182"/>
      <c r="Q4" s="7"/>
      <c r="R4" s="62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 x14ac:dyDescent="0.25">
      <c r="A6" s="72" t="s">
        <v>13</v>
      </c>
      <c r="B6" s="70" t="s">
        <v>14</v>
      </c>
      <c r="C6" s="23">
        <v>8750</v>
      </c>
      <c r="D6" s="24">
        <v>8963</v>
      </c>
      <c r="E6" s="23">
        <f t="shared" ref="E6:F7" si="0">C6-G6</f>
        <v>7000</v>
      </c>
      <c r="F6" s="24">
        <f t="shared" si="0"/>
        <v>7227</v>
      </c>
      <c r="G6" s="25">
        <v>1750</v>
      </c>
      <c r="H6" s="26">
        <v>1736</v>
      </c>
      <c r="I6" s="27">
        <f>G6/C6</f>
        <v>0.2</v>
      </c>
      <c r="J6" s="28">
        <f>H6/D6</f>
        <v>0.19368515006136339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3" t="s">
        <v>15</v>
      </c>
      <c r="B7" s="71" t="s">
        <v>16</v>
      </c>
      <c r="C7" s="35">
        <v>5250</v>
      </c>
      <c r="D7" s="36">
        <v>5393</v>
      </c>
      <c r="E7" s="35">
        <f t="shared" si="0"/>
        <v>4000</v>
      </c>
      <c r="F7" s="36">
        <f t="shared" si="0"/>
        <v>4037</v>
      </c>
      <c r="G7" s="37">
        <v>1250</v>
      </c>
      <c r="H7" s="38">
        <v>1356</v>
      </c>
      <c r="I7" s="39">
        <f t="shared" ref="I7:J7" si="1">G7/C7</f>
        <v>0.23809523809523808</v>
      </c>
      <c r="J7" s="40">
        <f t="shared" si="1"/>
        <v>0.25143704802521788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5">
      <c r="A8" s="73" t="s">
        <v>17</v>
      </c>
      <c r="B8" s="71" t="s">
        <v>18</v>
      </c>
      <c r="C8" s="35">
        <v>5250</v>
      </c>
      <c r="D8" s="36">
        <v>5390</v>
      </c>
      <c r="E8" s="35">
        <f t="shared" ref="E8:E9" si="2">C8-G8</f>
        <v>4100</v>
      </c>
      <c r="F8" s="36">
        <f t="shared" ref="F8:F9" si="3">D8-H8</f>
        <v>4214</v>
      </c>
      <c r="G8" s="37">
        <v>1150</v>
      </c>
      <c r="H8" s="38">
        <v>1176</v>
      </c>
      <c r="I8" s="39">
        <f t="shared" ref="I8:I9" si="4">G8/C8</f>
        <v>0.21904761904761905</v>
      </c>
      <c r="J8" s="40">
        <f t="shared" ref="J8:J9" si="5">H8/D8</f>
        <v>0.21818181818181817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5">
      <c r="A9" s="73" t="s">
        <v>19</v>
      </c>
      <c r="B9" s="71" t="s">
        <v>20</v>
      </c>
      <c r="C9" s="35">
        <v>1875</v>
      </c>
      <c r="D9" s="36">
        <v>1771</v>
      </c>
      <c r="E9" s="35">
        <f t="shared" si="2"/>
        <v>1375</v>
      </c>
      <c r="F9" s="36">
        <f t="shared" si="3"/>
        <v>1285</v>
      </c>
      <c r="G9" s="37">
        <v>500</v>
      </c>
      <c r="H9" s="38">
        <v>486</v>
      </c>
      <c r="I9" s="39">
        <f t="shared" si="4"/>
        <v>0.26666666666666666</v>
      </c>
      <c r="J9" s="40">
        <f t="shared" si="5"/>
        <v>0.27442123094297005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5">
      <c r="A10" s="73" t="s">
        <v>21</v>
      </c>
      <c r="B10" s="71" t="s">
        <v>22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>
        <v>1932</v>
      </c>
      <c r="O10" s="45"/>
      <c r="P10" s="46"/>
      <c r="Q10" s="68"/>
      <c r="R10" s="66"/>
    </row>
    <row r="11" spans="1:18" ht="20.100000000000001" customHeight="1" x14ac:dyDescent="0.25">
      <c r="A11" s="73" t="s">
        <v>23</v>
      </c>
      <c r="B11" s="71" t="s">
        <v>24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>
        <v>1419</v>
      </c>
      <c r="O11" s="45"/>
      <c r="P11" s="46"/>
      <c r="Q11" s="61"/>
      <c r="R11" s="66"/>
    </row>
    <row r="12" spans="1:18" ht="20.100000000000001" customHeight="1" thickBot="1" x14ac:dyDescent="0.3">
      <c r="A12" s="102" t="s">
        <v>25</v>
      </c>
      <c r="B12" s="103" t="s">
        <v>26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375</v>
      </c>
      <c r="P12" s="112">
        <v>380</v>
      </c>
      <c r="Q12" s="61"/>
      <c r="R12" s="66"/>
    </row>
    <row r="13" spans="1:18" ht="20.100000000000001" customHeight="1" thickBot="1" x14ac:dyDescent="0.3">
      <c r="A13" s="189" t="s">
        <v>27</v>
      </c>
      <c r="B13" s="190"/>
      <c r="C13" s="74">
        <f>SUM(C6:C12)</f>
        <v>21125</v>
      </c>
      <c r="D13" s="75">
        <f>SUM(D6:D12)</f>
        <v>21517</v>
      </c>
      <c r="E13" s="74">
        <f>SUM(E6:E12)</f>
        <v>16475</v>
      </c>
      <c r="F13" s="75">
        <f>SUM(F6:F12)</f>
        <v>16763</v>
      </c>
      <c r="G13" s="76">
        <f>SUM(G6:G12)</f>
        <v>4650</v>
      </c>
      <c r="H13" s="77">
        <f>SUM(H6:H12)</f>
        <v>4754</v>
      </c>
      <c r="I13" s="78"/>
      <c r="J13" s="79"/>
      <c r="K13" s="76">
        <f>SUM(K6:K12)</f>
        <v>0</v>
      </c>
      <c r="L13" s="77">
        <f>SUM(L6:L12)</f>
        <v>0</v>
      </c>
      <c r="M13" s="101">
        <f>SUM(M6:M12)</f>
        <v>3315</v>
      </c>
      <c r="N13" s="80">
        <f>SUM(N6:N12)</f>
        <v>3351</v>
      </c>
      <c r="O13" s="81">
        <f>SUM(O6:O12)</f>
        <v>375</v>
      </c>
      <c r="P13" s="82">
        <f>SUM(P6:P12)</f>
        <v>380</v>
      </c>
      <c r="Q13" s="61"/>
      <c r="R13" s="66"/>
    </row>
    <row r="14" spans="1:18" ht="20.100000000000001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1"/>
      <c r="R14" s="66"/>
    </row>
    <row r="15" spans="1:18" ht="20.100000000000001" customHeight="1" thickBot="1" x14ac:dyDescent="0.3">
      <c r="A15" s="96" t="s">
        <v>28</v>
      </c>
      <c r="B15" s="83"/>
      <c r="C15" s="83"/>
      <c r="D15" s="83"/>
      <c r="F15" s="146" t="s">
        <v>29</v>
      </c>
      <c r="G15" s="147"/>
      <c r="H15" s="120" t="s">
        <v>30</v>
      </c>
      <c r="I15" s="121"/>
      <c r="J15" s="122"/>
      <c r="L15" s="95" t="s">
        <v>31</v>
      </c>
      <c r="M15" s="84"/>
      <c r="N15" s="84"/>
      <c r="O15" s="84"/>
      <c r="P15" s="84"/>
      <c r="Q15" s="52"/>
      <c r="R15" s="66"/>
    </row>
    <row r="16" spans="1:18" ht="20.100000000000001" customHeight="1" thickBot="1" x14ac:dyDescent="0.3">
      <c r="A16" s="138" t="s">
        <v>27</v>
      </c>
      <c r="B16" s="139"/>
      <c r="C16" s="86" t="s">
        <v>11</v>
      </c>
      <c r="D16" s="87" t="s">
        <v>12</v>
      </c>
      <c r="F16" s="148"/>
      <c r="G16" s="149"/>
      <c r="H16" s="123"/>
      <c r="I16" s="124"/>
      <c r="J16" s="125"/>
      <c r="L16" s="117" t="s">
        <v>32</v>
      </c>
      <c r="M16" s="117"/>
      <c r="N16" s="117"/>
      <c r="O16" s="117"/>
      <c r="P16" s="98">
        <f>IF(R17=TRUE, 1, 0)</f>
        <v>1</v>
      </c>
      <c r="Q16" s="66"/>
    </row>
    <row r="17" spans="1:21" ht="20.100000000000001" customHeight="1" x14ac:dyDescent="0.25">
      <c r="A17" s="140" t="s">
        <v>33</v>
      </c>
      <c r="B17" s="141"/>
      <c r="C17" s="88">
        <f>G13+K13</f>
        <v>4650</v>
      </c>
      <c r="D17" s="89">
        <f>H13+L13</f>
        <v>4754</v>
      </c>
      <c r="F17" s="194" t="s">
        <v>34</v>
      </c>
      <c r="G17" s="195"/>
      <c r="H17" s="129">
        <v>7.4999999999999997E-3</v>
      </c>
      <c r="I17" s="130"/>
      <c r="J17" s="131"/>
      <c r="L17" s="118"/>
      <c r="M17" s="118"/>
      <c r="N17" s="118"/>
      <c r="O17" s="118"/>
      <c r="P17" s="100"/>
      <c r="R17" s="1" t="b">
        <f>T17=U17</f>
        <v>1</v>
      </c>
      <c r="T17" s="1" t="b">
        <f>C19&lt;0</f>
        <v>0</v>
      </c>
      <c r="U17" s="1" t="b">
        <f>D19&lt;0</f>
        <v>0</v>
      </c>
    </row>
    <row r="18" spans="1:21" ht="18.75" customHeight="1" thickBot="1" x14ac:dyDescent="0.3">
      <c r="A18" s="142" t="s">
        <v>35</v>
      </c>
      <c r="B18" s="143"/>
      <c r="C18" s="92">
        <f>M13+O13</f>
        <v>3690</v>
      </c>
      <c r="D18" s="93">
        <f>N13+P13</f>
        <v>3731</v>
      </c>
      <c r="F18" s="196" t="s">
        <v>36</v>
      </c>
      <c r="G18" s="197"/>
      <c r="H18" s="132">
        <v>9.1000000000000004E-3</v>
      </c>
      <c r="I18" s="133"/>
      <c r="J18" s="134"/>
      <c r="L18" s="119" t="s">
        <v>37</v>
      </c>
      <c r="M18" s="119"/>
      <c r="N18" s="119"/>
      <c r="O18" s="119"/>
      <c r="P18" s="99">
        <f>IF(R19=TRUE, 1, 0)</f>
        <v>1</v>
      </c>
    </row>
    <row r="19" spans="1:21" ht="18.75" customHeight="1" thickBot="1" x14ac:dyDescent="0.35">
      <c r="A19" s="144" t="s">
        <v>38</v>
      </c>
      <c r="B19" s="145"/>
      <c r="C19" s="90">
        <f>C17-C18</f>
        <v>960</v>
      </c>
      <c r="D19" s="91">
        <f>D17-D18</f>
        <v>1023</v>
      </c>
      <c r="F19" s="175" t="s">
        <v>39</v>
      </c>
      <c r="G19" s="176"/>
      <c r="H19" s="135">
        <v>6.8999999999999999E-3</v>
      </c>
      <c r="I19" s="136"/>
      <c r="J19" s="137"/>
      <c r="L19" s="118"/>
      <c r="M19" s="118"/>
      <c r="N19" s="118"/>
      <c r="O19" s="118"/>
      <c r="P19" s="100"/>
      <c r="R19" s="1" t="b">
        <f>T19=U19</f>
        <v>1</v>
      </c>
      <c r="T19" s="1" t="b">
        <f>H20&lt;0</f>
        <v>0</v>
      </c>
      <c r="U19" s="1" t="b">
        <f>D19&lt;0</f>
        <v>0</v>
      </c>
    </row>
    <row r="20" spans="1:21" ht="18.75" customHeight="1" thickBot="1" x14ac:dyDescent="0.3">
      <c r="F20" s="210" t="s">
        <v>40</v>
      </c>
      <c r="G20" s="211"/>
      <c r="H20" s="126">
        <f>AVERAGE(H17:J19)</f>
        <v>7.8333333333333328E-3</v>
      </c>
      <c r="I20" s="127"/>
      <c r="J20" s="128"/>
      <c r="L20" s="115" t="s">
        <v>41</v>
      </c>
      <c r="M20" s="115"/>
      <c r="N20" s="115"/>
      <c r="O20" s="115"/>
      <c r="P20" s="94">
        <f>IF(R21=TRUE, 1, 0)</f>
        <v>1</v>
      </c>
    </row>
    <row r="21" spans="1:21" ht="18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15"/>
      <c r="M21" s="115"/>
      <c r="N21" s="115"/>
      <c r="O21" s="115"/>
      <c r="P21" s="97"/>
      <c r="R21" s="1" t="b">
        <f>AND(H20&gt;=-0.02, H20&lt;=0.02)</f>
        <v>1</v>
      </c>
    </row>
    <row r="22" spans="1:21" ht="16.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</row>
    <row r="23" spans="1:21" ht="13.65" customHeight="1" thickBot="1" x14ac:dyDescent="0.3">
      <c r="A23" s="3" t="s">
        <v>42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13.65" customHeight="1" x14ac:dyDescent="0.2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  <c r="Q24" s="7"/>
    </row>
    <row r="25" spans="1:21" ht="13.5" customHeight="1" x14ac:dyDescent="0.25">
      <c r="A25" s="201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3"/>
    </row>
    <row r="26" spans="1:21" ht="20.100000000000001" customHeight="1" thickBot="1" x14ac:dyDescent="0.3">
      <c r="A26" s="204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6"/>
      <c r="Q26" s="67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Q27" s="67"/>
    </row>
    <row r="28" spans="1:21" ht="20.100000000000001" customHeight="1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207" t="s">
        <v>43</v>
      </c>
      <c r="B29" s="208"/>
      <c r="C29" s="208"/>
      <c r="D29" s="208"/>
      <c r="E29" s="208"/>
      <c r="F29" s="209"/>
      <c r="G29" s="53"/>
      <c r="H29" s="53"/>
      <c r="I29" s="53"/>
      <c r="J29" s="53"/>
      <c r="K29" s="53"/>
      <c r="L29" s="53"/>
      <c r="M29" s="53"/>
      <c r="N29" s="53"/>
      <c r="O29" s="53"/>
      <c r="P29" s="52"/>
    </row>
    <row r="30" spans="1:21" ht="13.8" thickBot="1" x14ac:dyDescent="0.3">
      <c r="A30" s="5" t="s">
        <v>9</v>
      </c>
      <c r="B30" s="156" t="s">
        <v>44</v>
      </c>
      <c r="C30" s="157"/>
      <c r="D30" s="160" t="s">
        <v>45</v>
      </c>
      <c r="E30" s="161"/>
      <c r="F30" s="161"/>
      <c r="G30" s="162"/>
      <c r="H30" s="160" t="s">
        <v>46</v>
      </c>
      <c r="I30" s="162"/>
      <c r="J30" s="161" t="s">
        <v>47</v>
      </c>
      <c r="K30" s="161"/>
      <c r="L30" s="193" t="s">
        <v>6</v>
      </c>
      <c r="M30" s="193"/>
      <c r="N30" s="191" t="s">
        <v>7</v>
      </c>
      <c r="O30" s="192"/>
      <c r="P30" s="58" t="s">
        <v>48</v>
      </c>
    </row>
    <row r="31" spans="1:21" ht="20.100000000000001" customHeight="1" thickBot="1" x14ac:dyDescent="0.3">
      <c r="A31" s="59" t="s">
        <v>49</v>
      </c>
      <c r="B31" s="154" t="s">
        <v>50</v>
      </c>
      <c r="C31" s="155"/>
      <c r="D31" s="163"/>
      <c r="E31" s="164"/>
      <c r="F31" s="164"/>
      <c r="G31" s="165"/>
      <c r="H31" s="163" t="s">
        <v>51</v>
      </c>
      <c r="I31" s="165"/>
      <c r="J31" s="169" t="s">
        <v>51</v>
      </c>
      <c r="K31" s="170"/>
      <c r="L31" s="167">
        <v>0</v>
      </c>
      <c r="M31" s="168"/>
      <c r="N31" s="187">
        <v>1080</v>
      </c>
      <c r="O31" s="188"/>
      <c r="P31" s="57">
        <f t="shared" ref="P31:P33" si="6">L31-N31</f>
        <v>-1080</v>
      </c>
      <c r="Q31" s="54"/>
    </row>
    <row r="32" spans="1:21" ht="19.2" customHeight="1" thickBot="1" x14ac:dyDescent="0.3">
      <c r="A32" s="60" t="s">
        <v>49</v>
      </c>
      <c r="B32" s="153" t="s">
        <v>50</v>
      </c>
      <c r="C32" s="153"/>
      <c r="D32" s="150"/>
      <c r="E32" s="151"/>
      <c r="F32" s="151"/>
      <c r="G32" s="152"/>
      <c r="H32" s="150" t="s">
        <v>51</v>
      </c>
      <c r="I32" s="152"/>
      <c r="J32" s="173" t="s">
        <v>51</v>
      </c>
      <c r="K32" s="174"/>
      <c r="L32" s="167">
        <v>0</v>
      </c>
      <c r="M32" s="168"/>
      <c r="N32" s="187">
        <v>832</v>
      </c>
      <c r="O32" s="188"/>
      <c r="P32" s="57">
        <f t="shared" ref="P32" si="7">L32-N32</f>
        <v>-832</v>
      </c>
    </row>
    <row r="33" spans="1:16" ht="18.75" customHeight="1" thickBot="1" x14ac:dyDescent="0.3">
      <c r="A33" s="60" t="s">
        <v>49</v>
      </c>
      <c r="B33" s="153" t="s">
        <v>50</v>
      </c>
      <c r="C33" s="153"/>
      <c r="D33" s="150"/>
      <c r="E33" s="151"/>
      <c r="F33" s="151"/>
      <c r="G33" s="152"/>
      <c r="H33" s="150" t="s">
        <v>51</v>
      </c>
      <c r="I33" s="152"/>
      <c r="J33" s="173" t="s">
        <v>51</v>
      </c>
      <c r="K33" s="174"/>
      <c r="L33" s="167">
        <v>0</v>
      </c>
      <c r="M33" s="168"/>
      <c r="N33" s="187">
        <v>701</v>
      </c>
      <c r="O33" s="188"/>
      <c r="P33" s="57">
        <f t="shared" si="6"/>
        <v>-701</v>
      </c>
    </row>
    <row r="34" spans="1:16" ht="18.75" customHeight="1" x14ac:dyDescent="0.25">
      <c r="A34" s="60" t="s">
        <v>49</v>
      </c>
      <c r="B34" s="158" t="s">
        <v>50</v>
      </c>
      <c r="C34" s="159"/>
      <c r="D34" s="150"/>
      <c r="E34" s="151"/>
      <c r="F34" s="151"/>
      <c r="G34" s="152"/>
      <c r="H34" s="150" t="s">
        <v>51</v>
      </c>
      <c r="I34" s="152"/>
      <c r="J34" s="150" t="s">
        <v>51</v>
      </c>
      <c r="K34" s="166"/>
      <c r="L34" s="171">
        <v>0</v>
      </c>
      <c r="M34" s="172"/>
      <c r="N34" s="113">
        <v>390</v>
      </c>
      <c r="O34" s="114"/>
      <c r="P34" s="57">
        <f>L34-N34</f>
        <v>-390</v>
      </c>
    </row>
    <row r="35" spans="1:16" ht="18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ht="19.2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  <mergeCell ref="F19:G19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</mergeCells>
  <conditionalFormatting sqref="P15">
    <cfRule type="expression" priority="11">
      <formula>$R$17:$R$21=TRUE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71AB8A-C973-46DA-8C56-C07ACFEADB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National TAB</cp:lastModifiedBy>
  <cp:revision/>
  <dcterms:created xsi:type="dcterms:W3CDTF">2015-11-16T19:09:52Z</dcterms:created>
  <dcterms:modified xsi:type="dcterms:W3CDTF">2023-08-09T17:28:32Z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