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1A125F37-5147-4F7A-8F4A-F180CD18C9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<sst xmlns="http://schemas.openxmlformats.org/spreadsheetml/2006/main" count="72" uniqueCount="46">
  <si>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</si>
  <si>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</si>
  <si>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</si>
  <si>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</si>
  <si>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</si>
  <si>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</si>
  <si>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</si>
  <si>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</si>
  <si>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</si>
  <si>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</si>
  <si>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</si>
  <si>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</si>
  <si>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</si>
  <si>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</si>
  <si>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</si>
  <si>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</si>
  <si>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</si>
  <si>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</si>
  <si>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</si>
  <si>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</si>
  <si>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</si>
  <si>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</si>
  <si>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</si>
  <si>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</si>
  <si>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</si>
  <si>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</si>
  <si>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</si>
  <si>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</si>
  <si>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</si>
  <si>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</si>
  <si>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</si>
  <si>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</si>
  <si>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</si>
  <si>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</si>
  <si>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</si>
  <si>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</si>
  <si>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</si>
  <si>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</si>
  <si>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</si>
  <si>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</si>
  <si>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</si>
  <si>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</si>
  <si>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MAU-1</t>
  </si>
  <si>
    <t>HOOD</t>
  </si>
  <si>
    <t>KEF-1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</si>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</sst>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C9" sqref="AC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39</v>
      </c>
      <c r="C6" s="23">
        <v>3400</v>
      </c>
      <c r="D6" s="24"/>
      <c r="E6" s="23">
        <v>3000</v>
      </c>
      <c r="F6" s="24"/>
      <c r="G6" s="25">
        <v>400</v>
      </c>
      <c r="H6" s="26"/>
      <c r="I6" s="27">
        <f>G6/C6</f>
        <v>0.11764705882352941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40</v>
      </c>
      <c r="C7" s="23">
        <v>3000</v>
      </c>
      <c r="D7" s="35"/>
      <c r="E7" s="23">
        <v>2400</v>
      </c>
      <c r="F7" s="35"/>
      <c r="G7" s="25">
        <v>600</v>
      </c>
      <c r="H7" s="36"/>
      <c r="I7" s="37">
        <f t="shared" ref="I7:J7" si="0">G7/C7</f>
        <v>0.2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44</v>
      </c>
      <c r="B8" s="69" t="s">
        <v>41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2117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15</v>
      </c>
      <c r="B9" s="69" t="s">
        <v>45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400</v>
      </c>
      <c r="P9" s="101"/>
      <c r="Q9" s="59"/>
      <c r="R9" s="64"/>
    </row>
    <row r="10" spans="1:21" ht="20.100000000000001" customHeight="1" thickBot="1" x14ac:dyDescent="0.3">
      <c r="A10" s="71" t="s">
        <v>42</v>
      </c>
      <c r="B10" s="69" t="s">
        <v>43</v>
      </c>
      <c r="C10" s="45"/>
      <c r="D10" s="46"/>
      <c r="E10" s="102"/>
      <c r="F10" s="46"/>
      <c r="G10" s="39"/>
      <c r="H10" s="40"/>
      <c r="I10" s="47"/>
      <c r="J10" s="40"/>
      <c r="K10" s="103">
        <v>1715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80" t="s">
        <v>16</v>
      </c>
      <c r="B11" s="181"/>
      <c r="C11" s="72">
        <f>SUM(C6:C10)</f>
        <v>6400</v>
      </c>
      <c r="D11" s="73">
        <f>SUM(D6:D10)</f>
        <v>0</v>
      </c>
      <c r="E11" s="72">
        <f>SUM(E6:E10)</f>
        <v>5400</v>
      </c>
      <c r="F11" s="73">
        <f>SUM(F6:F10)</f>
        <v>0</v>
      </c>
      <c r="G11" s="74">
        <f>SUM(G6:G10)</f>
        <v>1000</v>
      </c>
      <c r="H11" s="75">
        <f>SUM(H6:H10)</f>
        <v>0</v>
      </c>
      <c r="I11" s="76"/>
      <c r="J11" s="77"/>
      <c r="K11" s="74">
        <f>SUM(K6:K10)</f>
        <v>1715</v>
      </c>
      <c r="L11" s="75">
        <f>SUM(L6:L10)</f>
        <v>0</v>
      </c>
      <c r="M11" s="99">
        <f>SUM(M6:M10)</f>
        <v>2117</v>
      </c>
      <c r="N11" s="78">
        <f>SUM(N6:N10)</f>
        <v>0</v>
      </c>
      <c r="O11" s="79">
        <f>SUM(O6:O10)</f>
        <v>400</v>
      </c>
      <c r="P11" s="80">
        <f>SUM(P6:P10)</f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17</v>
      </c>
      <c r="B13" s="81"/>
      <c r="C13" s="81"/>
      <c r="D13" s="81"/>
      <c r="F13" s="148" t="s">
        <v>18</v>
      </c>
      <c r="G13" s="149"/>
      <c r="H13" s="122" t="s">
        <v>19</v>
      </c>
      <c r="I13" s="123"/>
      <c r="J13" s="124"/>
      <c r="L13" s="93" t="s">
        <v>20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16</v>
      </c>
      <c r="B14" s="141"/>
      <c r="C14" s="84" t="s">
        <v>11</v>
      </c>
      <c r="D14" s="85" t="s">
        <v>12</v>
      </c>
      <c r="F14" s="150"/>
      <c r="G14" s="151"/>
      <c r="H14" s="125"/>
      <c r="I14" s="126"/>
      <c r="J14" s="127"/>
      <c r="L14" s="119" t="s">
        <v>21</v>
      </c>
      <c r="M14" s="119"/>
      <c r="N14" s="119"/>
      <c r="O14" s="119"/>
      <c r="P14" s="96">
        <f>IF(R13=TRUE, 1, 0)</f>
        <v>1</v>
      </c>
    </row>
    <row r="15" spans="1:21" ht="18.75" customHeight="1" x14ac:dyDescent="0.25">
      <c r="A15" s="142" t="s">
        <v>22</v>
      </c>
      <c r="B15" s="143"/>
      <c r="C15" s="86">
        <f>G11+K11</f>
        <v>2715</v>
      </c>
      <c r="D15" s="87">
        <f>H11+L11</f>
        <v>0</v>
      </c>
      <c r="F15" s="189" t="s">
        <v>23</v>
      </c>
      <c r="G15" s="190"/>
      <c r="H15" s="131"/>
      <c r="I15" s="132"/>
      <c r="J15" s="133"/>
      <c r="L15" s="120"/>
      <c r="M15" s="120"/>
      <c r="N15" s="120"/>
      <c r="O15" s="12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24</v>
      </c>
      <c r="B16" s="145"/>
      <c r="C16" s="90">
        <f>M11+O11</f>
        <v>2517</v>
      </c>
      <c r="D16" s="91">
        <f>N11+P11</f>
        <v>0</v>
      </c>
      <c r="F16" s="191" t="s">
        <v>25</v>
      </c>
      <c r="G16" s="192"/>
      <c r="H16" s="134"/>
      <c r="I16" s="135"/>
      <c r="J16" s="136"/>
      <c r="L16" s="121" t="s">
        <v>26</v>
      </c>
      <c r="M16" s="121"/>
      <c r="N16" s="121"/>
      <c r="O16" s="121"/>
      <c r="P16" s="97" t="e">
        <f>IF(R15=TRUE, 1, 0)</f>
        <v>#DIV/0!</v>
      </c>
    </row>
    <row r="17" spans="1:18" ht="18.75" customHeight="1" thickBot="1" x14ac:dyDescent="0.35">
      <c r="A17" s="146" t="s">
        <v>27</v>
      </c>
      <c r="B17" s="147"/>
      <c r="C17" s="88">
        <f>C15-C16</f>
        <v>198</v>
      </c>
      <c r="D17" s="89">
        <f>D15-D16</f>
        <v>0</v>
      </c>
      <c r="F17" s="152" t="s">
        <v>28</v>
      </c>
      <c r="G17" s="153"/>
      <c r="H17" s="137"/>
      <c r="I17" s="138"/>
      <c r="J17" s="139"/>
      <c r="L17" s="120"/>
      <c r="M17" s="120"/>
      <c r="N17" s="120"/>
      <c r="O17" s="120"/>
      <c r="P17" s="98"/>
      <c r="R17" s="1" t="e">
        <f>AND(H18&gt;=-0.02, H18&lt;=0.02)</f>
        <v>#DIV/0!</v>
      </c>
    </row>
    <row r="18" spans="1:18" ht="16.5" customHeight="1" thickBot="1" x14ac:dyDescent="0.3">
      <c r="F18" s="205" t="s">
        <v>29</v>
      </c>
      <c r="G18" s="206"/>
      <c r="H18" s="128" t="e">
        <f>AVERAGE(H15:J17)</f>
        <v>#DIV/0!</v>
      </c>
      <c r="I18" s="129"/>
      <c r="J18" s="130"/>
      <c r="L18" s="117" t="s">
        <v>30</v>
      </c>
      <c r="M18" s="117"/>
      <c r="N18" s="117"/>
      <c r="O18" s="11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17"/>
      <c r="M19" s="117"/>
      <c r="N19" s="117"/>
      <c r="O19" s="11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5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5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32</v>
      </c>
      <c r="B27" s="203"/>
      <c r="C27" s="203"/>
      <c r="D27" s="203"/>
      <c r="E27" s="203"/>
      <c r="F27" s="204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57" t="s">
        <v>33</v>
      </c>
      <c r="C28" s="158"/>
      <c r="D28" s="159" t="s">
        <v>34</v>
      </c>
      <c r="E28" s="160"/>
      <c r="F28" s="160"/>
      <c r="G28" s="161"/>
      <c r="H28" s="159" t="s">
        <v>35</v>
      </c>
      <c r="I28" s="161"/>
      <c r="J28" s="160" t="s">
        <v>36</v>
      </c>
      <c r="K28" s="160"/>
      <c r="L28" s="188" t="s">
        <v>6</v>
      </c>
      <c r="M28" s="188"/>
      <c r="N28" s="184" t="s">
        <v>7</v>
      </c>
      <c r="O28" s="185"/>
      <c r="P28" s="56" t="s">
        <v>37</v>
      </c>
    </row>
    <row r="29" spans="1:18" ht="18.75" customHeight="1" thickBot="1" x14ac:dyDescent="0.3">
      <c r="A29" s="57" t="s">
        <v>38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5">
        <f t="shared" ref="P29:P37" si="1">L29-N29</f>
        <v>0</v>
      </c>
    </row>
    <row r="30" spans="1:18" ht="18.75" customHeight="1" thickBot="1" x14ac:dyDescent="0.3">
      <c r="A30" s="58" t="s">
        <v>38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5">
        <f t="shared" si="1"/>
        <v>0</v>
      </c>
    </row>
    <row r="31" spans="1:18" ht="19.2" customHeight="1" thickBot="1" x14ac:dyDescent="0.3">
      <c r="A31" s="58" t="s">
        <v>38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5">
        <f t="shared" si="1"/>
        <v>0</v>
      </c>
    </row>
    <row r="32" spans="1:18" ht="19.5" customHeight="1" thickBot="1" x14ac:dyDescent="0.3">
      <c r="A32" s="57" t="s">
        <v>38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5">
        <f t="shared" si="1"/>
        <v>0</v>
      </c>
    </row>
    <row r="33" spans="1:16" ht="19.5" customHeight="1" thickBot="1" x14ac:dyDescent="0.3">
      <c r="A33" s="58" t="s">
        <v>38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1"/>
        <v>0</v>
      </c>
    </row>
    <row r="34" spans="1:16" ht="19.5" customHeight="1" thickBot="1" x14ac:dyDescent="0.3">
      <c r="A34" s="58" t="s">
        <v>38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5">
        <f t="shared" si="1"/>
        <v>0</v>
      </c>
    </row>
    <row r="35" spans="1:16" ht="19.5" customHeight="1" thickBot="1" x14ac:dyDescent="0.3">
      <c r="A35" s="57" t="s">
        <v>38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5">
        <f t="shared" si="1"/>
        <v>0</v>
      </c>
    </row>
    <row r="36" spans="1:16" ht="19.5" customHeight="1" thickBot="1" x14ac:dyDescent="0.3">
      <c r="A36" s="58" t="s">
        <v>38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1"/>
        <v>0</v>
      </c>
    </row>
    <row r="37" spans="1:16" ht="18.75" customHeight="1" x14ac:dyDescent="0.25">
      <c r="A37" s="58" t="s">
        <v>38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5">
        <f t="shared" si="1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2025-03-24T19:33:29Z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