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37/4 ASSET-REPORT DOCS/"/>
    </mc:Choice>
  </mc:AlternateContent>
  <xr:revisionPtr revIDLastSave="32" documentId="13_ncr:1_{B888774D-3C83-41B9-8B1C-1CD895A9BF91}" xr6:coauthVersionLast="47" xr6:coauthVersionMax="47" xr10:uidLastSave="{BF116B3B-6809-4336-95CC-0CA248070A97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<sst xmlns="http://schemas.openxmlformats.org/spreadsheetml/2006/main" count="73" uniqueCount="46">
  <si>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</si>
  <si>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</si>
  <si>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</si>
  <si>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</si>
  <si>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</si>
  <si>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</si>
  <si>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</si>
  <si>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</si>
  <si>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</si>
  <si>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</si>
  <si>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</si>
  <si>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</si>
  <si>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</si>
  <si>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</si>
  <si>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</si>
  <si>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</si>
  <si>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</si>
  <si>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</si>
  <si>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</si>
  <si>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</si>
  <si>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</si>
  <si>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</si>
  <si>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</si>
  <si>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</si>
  <si>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</si>
  <si>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</si>
  <si>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</si>
  <si>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</si>
  <si>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</si>
  <si>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</si>
  <si>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</si>
  <si>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</si>
  <si>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</si>
  <si>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</si>
  <si>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</si>
  <si>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</si>
  <si>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</si>
  <si>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</si>
  <si>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</si>
  <si>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</si>
  <si>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</si>
  <si>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</si>
  <si>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</si>
  <si>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</si>
  <si>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#1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</si>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</sst>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W7" sqref="W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79" t="s">
        <v>2</v>
      </c>
      <c r="D4" s="180"/>
      <c r="E4" s="168" t="s">
        <v>3</v>
      </c>
      <c r="F4" s="166"/>
      <c r="G4" s="185" t="s">
        <v>4</v>
      </c>
      <c r="H4" s="186"/>
      <c r="I4" s="177" t="s">
        <v>5</v>
      </c>
      <c r="J4" s="178"/>
      <c r="K4" s="183" t="s">
        <v>6</v>
      </c>
      <c r="L4" s="184"/>
      <c r="M4" s="181" t="s">
        <v>7</v>
      </c>
      <c r="N4" s="182"/>
      <c r="O4" s="181" t="s">
        <v>8</v>
      </c>
      <c r="P4" s="18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3500</v>
      </c>
      <c r="D6" s="24"/>
      <c r="E6" s="23">
        <f t="shared" ref="E6:F7" si="0">C6-G6</f>
        <v>2750</v>
      </c>
      <c r="F6" s="24">
        <f t="shared" si="0"/>
        <v>0</v>
      </c>
      <c r="G6" s="25">
        <v>750</v>
      </c>
      <c r="H6" s="26"/>
      <c r="I6" s="27">
        <f>G6/C6</f>
        <v>0.21428571428571427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101" t="s">
        <v>17</v>
      </c>
      <c r="B9" s="71" t="s">
        <v>42</v>
      </c>
      <c r="C9" s="106"/>
      <c r="D9" s="107"/>
      <c r="E9" s="106"/>
      <c r="F9" s="107"/>
      <c r="G9" s="102"/>
      <c r="H9" s="103"/>
      <c r="I9" s="108"/>
      <c r="J9" s="103"/>
      <c r="K9" s="102"/>
      <c r="L9" s="103"/>
      <c r="M9" s="109">
        <v>2550</v>
      </c>
      <c r="N9" s="110"/>
      <c r="O9" s="104"/>
      <c r="P9" s="105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</v>
      </c>
      <c r="P10" s="51"/>
      <c r="Q10" s="61"/>
      <c r="R10" s="66"/>
    </row>
    <row r="11" spans="1:21" ht="20.100000000000001" customHeight="1" thickBot="1" x14ac:dyDescent="0.3">
      <c r="A11" s="187" t="s">
        <v>19</v>
      </c>
      <c r="B11" s="188"/>
      <c r="C11" s="74">
        <f>SUM(C6:C10)</f>
        <v>7500</v>
      </c>
      <c r="D11" s="75">
        <f>SUM(D6:D10)</f>
        <v>0</v>
      </c>
      <c r="E11" s="74">
        <f>SUM(E6:E10)</f>
        <v>6000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11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55" t="s">
        <v>21</v>
      </c>
      <c r="G13" s="156"/>
      <c r="H13" s="129" t="s">
        <v>22</v>
      </c>
      <c r="I13" s="130"/>
      <c r="J13" s="13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7" t="s">
        <v>19</v>
      </c>
      <c r="B14" s="148"/>
      <c r="C14" s="86" t="s">
        <v>11</v>
      </c>
      <c r="D14" s="87" t="s">
        <v>12</v>
      </c>
      <c r="F14" s="157"/>
      <c r="G14" s="158"/>
      <c r="H14" s="132"/>
      <c r="I14" s="133"/>
      <c r="J14" s="134"/>
      <c r="L14" s="126" t="s">
        <v>24</v>
      </c>
      <c r="M14" s="126"/>
      <c r="N14" s="126"/>
      <c r="O14" s="126"/>
      <c r="P14" s="98">
        <f>IF(R13=TRUE, 1, 0)</f>
        <v>1</v>
      </c>
    </row>
    <row r="15" spans="1:21" ht="18.75" customHeight="1" x14ac:dyDescent="0.25">
      <c r="A15" s="149" t="s">
        <v>25</v>
      </c>
      <c r="B15" s="150"/>
      <c r="C15" s="88">
        <f>G11+K11</f>
        <v>2800</v>
      </c>
      <c r="D15" s="89">
        <f>H11+L11</f>
        <v>0</v>
      </c>
      <c r="F15" s="196" t="s">
        <v>26</v>
      </c>
      <c r="G15" s="197"/>
      <c r="H15" s="138"/>
      <c r="I15" s="139"/>
      <c r="J15" s="140"/>
      <c r="L15" s="127"/>
      <c r="M15" s="127"/>
      <c r="N15" s="127"/>
      <c r="O15" s="12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1" t="s">
        <v>27</v>
      </c>
      <c r="B16" s="152"/>
      <c r="C16" s="92">
        <f>M11+O11</f>
        <v>2700</v>
      </c>
      <c r="D16" s="93">
        <f>N11+P11</f>
        <v>0</v>
      </c>
      <c r="F16" s="198" t="s">
        <v>28</v>
      </c>
      <c r="G16" s="199"/>
      <c r="H16" s="141"/>
      <c r="I16" s="142"/>
      <c r="J16" s="143"/>
      <c r="L16" s="128" t="s">
        <v>29</v>
      </c>
      <c r="M16" s="128"/>
      <c r="N16" s="128"/>
      <c r="O16" s="128"/>
      <c r="P16" s="99" t="e">
        <f>IF(R15=TRUE, 1, 0)</f>
        <v>#DIV/0!</v>
      </c>
    </row>
    <row r="17" spans="1:18" ht="18.75" customHeight="1" thickBot="1" x14ac:dyDescent="0.35">
      <c r="A17" s="153" t="s">
        <v>30</v>
      </c>
      <c r="B17" s="154"/>
      <c r="C17" s="90">
        <f>C15-C16</f>
        <v>100</v>
      </c>
      <c r="D17" s="91">
        <f>D15-D16</f>
        <v>0</v>
      </c>
      <c r="F17" s="159" t="s">
        <v>31</v>
      </c>
      <c r="G17" s="160"/>
      <c r="H17" s="144"/>
      <c r="I17" s="145"/>
      <c r="J17" s="146"/>
      <c r="L17" s="127"/>
      <c r="M17" s="127"/>
      <c r="N17" s="127"/>
      <c r="O17" s="127"/>
      <c r="P17" s="100"/>
      <c r="R17" s="1" t="e">
        <f>AND(H18&gt;=-0.02, H18&lt;=0.02)</f>
        <v>#DIV/0!</v>
      </c>
    </row>
    <row r="18" spans="1:18" ht="16.5" customHeight="1" thickBot="1" x14ac:dyDescent="0.3">
      <c r="F18" s="212" t="s">
        <v>32</v>
      </c>
      <c r="G18" s="213"/>
      <c r="H18" s="135" t="e">
        <f>AVERAGE(H15:J17)</f>
        <v>#DIV/0!</v>
      </c>
      <c r="I18" s="136"/>
      <c r="J18" s="137"/>
      <c r="L18" s="124" t="s">
        <v>33</v>
      </c>
      <c r="M18" s="124"/>
      <c r="N18" s="124"/>
      <c r="O18" s="12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4"/>
      <c r="M19" s="124"/>
      <c r="N19" s="124"/>
      <c r="O19" s="12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  <c r="Q22" s="67"/>
    </row>
    <row r="23" spans="1:18" ht="20.100000000000001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67"/>
    </row>
    <row r="24" spans="1:18" ht="20.100000000000001" customHeight="1" thickBot="1" x14ac:dyDescent="0.3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9" t="s">
        <v>35</v>
      </c>
      <c r="B27" s="210"/>
      <c r="C27" s="210"/>
      <c r="D27" s="210"/>
      <c r="E27" s="210"/>
      <c r="F27" s="21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64" t="s">
        <v>36</v>
      </c>
      <c r="C28" s="165"/>
      <c r="D28" s="166" t="s">
        <v>37</v>
      </c>
      <c r="E28" s="167"/>
      <c r="F28" s="167"/>
      <c r="G28" s="168"/>
      <c r="H28" s="166" t="s">
        <v>38</v>
      </c>
      <c r="I28" s="168"/>
      <c r="J28" s="167" t="s">
        <v>39</v>
      </c>
      <c r="K28" s="167"/>
      <c r="L28" s="195" t="s">
        <v>6</v>
      </c>
      <c r="M28" s="195"/>
      <c r="N28" s="191" t="s">
        <v>7</v>
      </c>
      <c r="O28" s="192"/>
      <c r="P28" s="58" t="s">
        <v>40</v>
      </c>
    </row>
    <row r="29" spans="1:18" ht="18.75" customHeight="1" thickBot="1" x14ac:dyDescent="0.3">
      <c r="A29" s="59" t="s">
        <v>41</v>
      </c>
      <c r="B29" s="162"/>
      <c r="C29" s="163"/>
      <c r="D29" s="169"/>
      <c r="E29" s="170"/>
      <c r="F29" s="170"/>
      <c r="G29" s="171"/>
      <c r="H29" s="169"/>
      <c r="I29" s="171"/>
      <c r="J29" s="175"/>
      <c r="K29" s="176"/>
      <c r="L29" s="173"/>
      <c r="M29" s="174"/>
      <c r="N29" s="193"/>
      <c r="O29" s="194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61"/>
      <c r="C30" s="161"/>
      <c r="D30" s="116"/>
      <c r="E30" s="117"/>
      <c r="F30" s="117"/>
      <c r="G30" s="118"/>
      <c r="H30" s="116"/>
      <c r="I30" s="118"/>
      <c r="J30" s="189"/>
      <c r="K30" s="190"/>
      <c r="L30" s="173"/>
      <c r="M30" s="174"/>
      <c r="N30" s="193"/>
      <c r="O30" s="194"/>
      <c r="P30" s="57">
        <f t="shared" si="2"/>
        <v>0</v>
      </c>
    </row>
    <row r="31" spans="1:18" ht="19.2" customHeight="1" thickBot="1" x14ac:dyDescent="0.3">
      <c r="A31" s="60" t="s">
        <v>41</v>
      </c>
      <c r="B31" s="114"/>
      <c r="C31" s="115"/>
      <c r="D31" s="116"/>
      <c r="E31" s="117"/>
      <c r="F31" s="117"/>
      <c r="G31" s="118"/>
      <c r="H31" s="116"/>
      <c r="I31" s="118"/>
      <c r="J31" s="116"/>
      <c r="K31" s="172"/>
      <c r="L31" s="119"/>
      <c r="M31" s="120"/>
      <c r="N31" s="112"/>
      <c r="O31" s="113"/>
      <c r="P31" s="57">
        <f t="shared" si="2"/>
        <v>0</v>
      </c>
    </row>
    <row r="32" spans="1:18" ht="19.5" customHeight="1" thickBot="1" x14ac:dyDescent="0.3">
      <c r="A32" s="59" t="s">
        <v>41</v>
      </c>
      <c r="B32" s="121"/>
      <c r="C32" s="122"/>
      <c r="D32" s="114"/>
      <c r="E32" s="123"/>
      <c r="F32" s="123"/>
      <c r="G32" s="115"/>
      <c r="H32" s="114"/>
      <c r="I32" s="115"/>
      <c r="J32" s="114"/>
      <c r="K32" s="115"/>
      <c r="L32" s="119"/>
      <c r="M32" s="120"/>
      <c r="N32" s="112"/>
      <c r="O32" s="113"/>
      <c r="P32" s="57">
        <f t="shared" si="2"/>
        <v>0</v>
      </c>
    </row>
    <row r="33" spans="1:16" ht="19.5" customHeight="1" thickBot="1" x14ac:dyDescent="0.3">
      <c r="A33" s="60" t="s">
        <v>41</v>
      </c>
      <c r="B33" s="114"/>
      <c r="C33" s="115"/>
      <c r="D33" s="116"/>
      <c r="E33" s="117"/>
      <c r="F33" s="117"/>
      <c r="G33" s="118"/>
      <c r="H33" s="116"/>
      <c r="I33" s="118"/>
      <c r="J33" s="116"/>
      <c r="K33" s="118"/>
      <c r="L33" s="119"/>
      <c r="M33" s="120"/>
      <c r="N33" s="112"/>
      <c r="O33" s="113"/>
      <c r="P33" s="57">
        <f t="shared" si="2"/>
        <v>0</v>
      </c>
    </row>
    <row r="34" spans="1:16" ht="19.5" customHeight="1" thickBot="1" x14ac:dyDescent="0.3">
      <c r="A34" s="60" t="s">
        <v>41</v>
      </c>
      <c r="B34" s="114"/>
      <c r="C34" s="115"/>
      <c r="D34" s="116"/>
      <c r="E34" s="117"/>
      <c r="F34" s="117"/>
      <c r="G34" s="118"/>
      <c r="H34" s="116"/>
      <c r="I34" s="118"/>
      <c r="J34" s="116"/>
      <c r="K34" s="118"/>
      <c r="L34" s="119"/>
      <c r="M34" s="120"/>
      <c r="N34" s="112"/>
      <c r="O34" s="113"/>
      <c r="P34" s="57">
        <f t="shared" si="2"/>
        <v>0</v>
      </c>
    </row>
    <row r="35" spans="1:16" ht="19.5" customHeight="1" thickBot="1" x14ac:dyDescent="0.3">
      <c r="A35" s="59" t="s">
        <v>41</v>
      </c>
      <c r="B35" s="121"/>
      <c r="C35" s="122"/>
      <c r="D35" s="114"/>
      <c r="E35" s="123"/>
      <c r="F35" s="123"/>
      <c r="G35" s="115"/>
      <c r="H35" s="114"/>
      <c r="I35" s="115"/>
      <c r="J35" s="114"/>
      <c r="K35" s="115"/>
      <c r="L35" s="119"/>
      <c r="M35" s="120"/>
      <c r="N35" s="112"/>
      <c r="O35" s="113"/>
      <c r="P35" s="57">
        <f t="shared" si="2"/>
        <v>0</v>
      </c>
    </row>
    <row r="36" spans="1:16" ht="19.5" customHeight="1" thickBot="1" x14ac:dyDescent="0.3">
      <c r="A36" s="60" t="s">
        <v>41</v>
      </c>
      <c r="B36" s="114"/>
      <c r="C36" s="115"/>
      <c r="D36" s="116"/>
      <c r="E36" s="117"/>
      <c r="F36" s="117"/>
      <c r="G36" s="118"/>
      <c r="H36" s="116"/>
      <c r="I36" s="118"/>
      <c r="J36" s="116"/>
      <c r="K36" s="118"/>
      <c r="L36" s="119"/>
      <c r="M36" s="120"/>
      <c r="N36" s="112"/>
      <c r="O36" s="113"/>
      <c r="P36" s="57">
        <f t="shared" si="2"/>
        <v>0</v>
      </c>
    </row>
    <row r="37" spans="1:16" ht="18.75" customHeight="1" x14ac:dyDescent="0.25">
      <c r="A37" s="60" t="s">
        <v>41</v>
      </c>
      <c r="B37" s="114"/>
      <c r="C37" s="115"/>
      <c r="D37" s="116"/>
      <c r="E37" s="117"/>
      <c r="F37" s="117"/>
      <c r="G37" s="118"/>
      <c r="H37" s="116"/>
      <c r="I37" s="118"/>
      <c r="J37" s="116"/>
      <c r="K37" s="118"/>
      <c r="L37" s="119"/>
      <c r="M37" s="120"/>
      <c r="N37" s="112"/>
      <c r="O37" s="11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2025-04-14T16:00:39Z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