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A19F742-C77F-467A-9456-666818A4938A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<sst xmlns="http://schemas.openxmlformats.org/spreadsheetml/2006/main" count="89" uniqueCount="58">
  <si>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</si>
  <si>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</si>
  <si>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</si>
  <si>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</si>
  <si>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</si>
  <si>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</si>
  <si>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</si>
  <si>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</si>
  <si>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</si>
  <si>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</si>
  <si>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</si>
  <si>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</si>
  <si>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</si>
  <si>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</si>
  <si>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</si>
  <si>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</si>
  <si>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DINNING A</t>
  </si>
  <si>
    <t>AC-3</t>
  </si>
  <si>
    <t>S. DINNING B</t>
  </si>
  <si>
    <t>AC-4</t>
  </si>
  <si>
    <t>N. DINNING B</t>
  </si>
  <si>
    <t>AC-5</t>
  </si>
  <si>
    <t>W. DINNING B</t>
  </si>
  <si>
    <t>AC-6</t>
  </si>
  <si>
    <t>MULTI PURPOSE</t>
  </si>
  <si>
    <t>EF-1</t>
  </si>
  <si>
    <t>HD1 L+R PRESS COOKER</t>
  </si>
  <si>
    <t>EF-2</t>
  </si>
  <si>
    <t>HD2 FRYERS</t>
  </si>
  <si>
    <t>EF-3</t>
  </si>
  <si>
    <t>RESTROOM</t>
  </si>
  <si>
    <t>EF-4</t>
  </si>
  <si>
    <t>HD3 FRYERS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</si>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</sst>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9" fillId="0" borderId="0" xfId="0" applyFont="1"/>
    <xf numFmtId="0" fontId="0" fillId="0" borderId="2" xfId="0" applyBorder="1" applyAlignment="1">
      <alignment horizontal="center" vertical="center"/>
    </xf>
    <xf numFmtId="0" fontId="1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P9" sqref="P9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4000</v>
      </c>
      <c r="D8" s="36"/>
      <c r="E8" s="35">
        <f t="shared" ref="E8:E11" si="2">C8-G8</f>
        <v>3000</v>
      </c>
      <c r="F8" s="36">
        <f t="shared" ref="F8:F11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2750</v>
      </c>
      <c r="D9" s="36"/>
      <c r="E9" s="35">
        <f t="shared" si="2"/>
        <v>2150</v>
      </c>
      <c r="F9" s="36">
        <f t="shared" si="3"/>
        <v>0</v>
      </c>
      <c r="G9" s="37">
        <v>600</v>
      </c>
      <c r="H9" s="38"/>
      <c r="I9" s="39">
        <f t="shared" si="4"/>
        <v>0.21818181818181817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>
      <c r="A10" s="101" t="s">
        <v>21</v>
      </c>
      <c r="B10" s="112" t="s">
        <v>22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>
      <c r="A11" s="73" t="s">
        <v>23</v>
      </c>
      <c r="B11" s="71" t="s">
        <v>24</v>
      </c>
      <c r="C11" s="35">
        <v>1100</v>
      </c>
      <c r="D11" s="36"/>
      <c r="E11" s="35">
        <f t="shared" si="2"/>
        <v>920</v>
      </c>
      <c r="F11" s="36">
        <f t="shared" si="3"/>
        <v>0</v>
      </c>
      <c r="G11" s="37">
        <v>180</v>
      </c>
      <c r="H11" s="38"/>
      <c r="I11" s="39">
        <f t="shared" ref="I11" si="6">G11/C11</f>
        <v>0.16363636363636364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25</v>
      </c>
      <c r="B12" s="71" t="s">
        <v>26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27</v>
      </c>
      <c r="B13" s="71" t="s">
        <v>28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>
      <c r="A14" s="116" t="s">
        <v>29</v>
      </c>
      <c r="B14" s="117" t="s">
        <v>30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500</v>
      </c>
      <c r="P14" s="126"/>
      <c r="Q14" s="61"/>
      <c r="R14" s="66"/>
    </row>
    <row r="15" spans="1:18" ht="20.100000000000001" customHeight="1">
      <c r="A15" s="229" t="s">
        <v>31</v>
      </c>
      <c r="B15" s="227" t="s">
        <v>32</v>
      </c>
      <c r="C15" s="224"/>
      <c r="D15" s="225"/>
      <c r="E15" s="224"/>
      <c r="F15" s="225"/>
      <c r="G15" s="226"/>
      <c r="H15" s="79"/>
      <c r="I15" s="78"/>
      <c r="J15" s="79"/>
      <c r="K15" s="226"/>
      <c r="L15" s="79"/>
      <c r="M15" s="81">
        <v>701</v>
      </c>
      <c r="N15" s="82"/>
      <c r="O15" s="45"/>
      <c r="P15" s="46"/>
      <c r="Q15" s="61"/>
      <c r="R15" s="66"/>
    </row>
    <row r="16" spans="1:18" ht="20.100000000000001" customHeight="1">
      <c r="A16" s="230" t="s">
        <v>33</v>
      </c>
      <c r="B16" s="231"/>
      <c r="C16" s="228">
        <f t="shared" ref="C16:H16" si="8">SUM(C6:C14)</f>
        <v>21750</v>
      </c>
      <c r="D16" s="75">
        <f t="shared" si="8"/>
        <v>0</v>
      </c>
      <c r="E16" s="74">
        <f t="shared" si="8"/>
        <v>17170</v>
      </c>
      <c r="F16" s="75">
        <f t="shared" si="8"/>
        <v>0</v>
      </c>
      <c r="G16" s="76">
        <f t="shared" si="8"/>
        <v>4580</v>
      </c>
      <c r="H16" s="77">
        <f t="shared" si="8"/>
        <v>0</v>
      </c>
      <c r="I16" s="78"/>
      <c r="J16" s="79"/>
      <c r="K16" s="76">
        <f t="shared" ref="K16:P16" si="9">SUM(K6:K14)</f>
        <v>0</v>
      </c>
      <c r="L16" s="77">
        <f t="shared" si="9"/>
        <v>0</v>
      </c>
      <c r="M16" s="115">
        <f t="shared" si="9"/>
        <v>2614</v>
      </c>
      <c r="N16" s="80">
        <f t="shared" si="9"/>
        <v>0</v>
      </c>
      <c r="O16" s="81">
        <f t="shared" si="9"/>
        <v>500</v>
      </c>
      <c r="P16" s="82">
        <f t="shared" si="9"/>
        <v>0</v>
      </c>
      <c r="Q16" s="52"/>
      <c r="R16" s="66"/>
    </row>
    <row r="17" spans="1:21" ht="20.100000000000001" customHeight="1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>
      <c r="A18" s="96" t="s">
        <v>34</v>
      </c>
      <c r="B18" s="83"/>
      <c r="C18" s="83"/>
      <c r="D18" s="83"/>
      <c r="F18" s="160" t="s">
        <v>35</v>
      </c>
      <c r="G18" s="161"/>
      <c r="H18" s="134" t="s">
        <v>36</v>
      </c>
      <c r="I18" s="135"/>
      <c r="J18" s="136"/>
      <c r="L18" s="95" t="s">
        <v>37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>
      <c r="A19" s="152" t="s">
        <v>33</v>
      </c>
      <c r="B19" s="153"/>
      <c r="C19" s="86" t="s">
        <v>11</v>
      </c>
      <c r="D19" s="87" t="s">
        <v>12</v>
      </c>
      <c r="F19" s="162"/>
      <c r="G19" s="163"/>
      <c r="H19" s="137"/>
      <c r="I19" s="138"/>
      <c r="J19" s="139"/>
      <c r="L19" s="131" t="s">
        <v>38</v>
      </c>
      <c r="M19" s="131"/>
      <c r="N19" s="131"/>
      <c r="O19" s="131"/>
      <c r="P19" s="98">
        <f>IF(R18=TRUE, 1, 0)</f>
        <v>1</v>
      </c>
    </row>
    <row r="20" spans="1:21" ht="18.75" customHeight="1">
      <c r="A20" s="154" t="s">
        <v>39</v>
      </c>
      <c r="B20" s="155"/>
      <c r="C20" s="88">
        <f>G16+K16</f>
        <v>4580</v>
      </c>
      <c r="D20" s="89">
        <f>H16+L16</f>
        <v>0</v>
      </c>
      <c r="F20" s="206" t="s">
        <v>40</v>
      </c>
      <c r="G20" s="207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>
      <c r="A21" s="156" t="s">
        <v>41</v>
      </c>
      <c r="B21" s="157"/>
      <c r="C21" s="92">
        <f>M16+O16</f>
        <v>3114</v>
      </c>
      <c r="D21" s="93">
        <f>N16+P16</f>
        <v>0</v>
      </c>
      <c r="F21" s="208" t="s">
        <v>42</v>
      </c>
      <c r="G21" s="209"/>
      <c r="H21" s="146"/>
      <c r="I21" s="147"/>
      <c r="J21" s="148"/>
      <c r="L21" s="133" t="s">
        <v>43</v>
      </c>
      <c r="M21" s="133"/>
      <c r="N21" s="133"/>
      <c r="O21" s="133"/>
      <c r="P21" s="99" t="e">
        <f>IF(R20=TRUE, 1, 0)</f>
        <v>#DIV/0!</v>
      </c>
    </row>
    <row r="22" spans="1:21" ht="18.75" customHeight="1" thickBot="1">
      <c r="A22" s="158" t="s">
        <v>44</v>
      </c>
      <c r="B22" s="159"/>
      <c r="C22" s="90">
        <f>C20-C21</f>
        <v>1466</v>
      </c>
      <c r="D22" s="91">
        <f>D20-D21</f>
        <v>0</v>
      </c>
      <c r="F22" s="189" t="s">
        <v>45</v>
      </c>
      <c r="G22" s="190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>
      <c r="F23" s="222" t="s">
        <v>46</v>
      </c>
      <c r="G23" s="223"/>
      <c r="H23" s="140" t="e">
        <f>AVERAGE(H20:J22)</f>
        <v>#DIV/0!</v>
      </c>
      <c r="I23" s="141"/>
      <c r="J23" s="142"/>
      <c r="L23" s="129" t="s">
        <v>47</v>
      </c>
      <c r="M23" s="129"/>
      <c r="N23" s="129"/>
      <c r="O23" s="129"/>
      <c r="P23" s="94" t="e">
        <f>IF(R22=TRUE, 1, 0)</f>
        <v>#DIV/0!</v>
      </c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7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>
      <c r="A26" s="3" t="s">
        <v>48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  <c r="Q27" s="67"/>
    </row>
    <row r="28" spans="1:21" ht="20.100000000000001" customHeight="1">
      <c r="A28" s="213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5"/>
      <c r="Q28" s="67"/>
    </row>
    <row r="29" spans="1:21" ht="20.100000000000001" customHeight="1" thickBot="1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</row>
    <row r="30" spans="1:2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>
      <c r="A32" s="219" t="s">
        <v>49</v>
      </c>
      <c r="B32" s="220"/>
      <c r="C32" s="220"/>
      <c r="D32" s="220"/>
      <c r="E32" s="220"/>
      <c r="F32" s="221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>
      <c r="A33" s="5" t="s">
        <v>9</v>
      </c>
      <c r="B33" s="170" t="s">
        <v>50</v>
      </c>
      <c r="C33" s="171"/>
      <c r="D33" s="174" t="s">
        <v>51</v>
      </c>
      <c r="E33" s="175"/>
      <c r="F33" s="175"/>
      <c r="G33" s="176"/>
      <c r="H33" s="174" t="s">
        <v>52</v>
      </c>
      <c r="I33" s="176"/>
      <c r="J33" s="175" t="s">
        <v>53</v>
      </c>
      <c r="K33" s="175"/>
      <c r="L33" s="205" t="s">
        <v>6</v>
      </c>
      <c r="M33" s="205"/>
      <c r="N33" s="203" t="s">
        <v>7</v>
      </c>
      <c r="O33" s="204"/>
      <c r="P33" s="58" t="s">
        <v>54</v>
      </c>
    </row>
    <row r="34" spans="1:16" ht="18.75" customHeight="1" thickBot="1">
      <c r="A34" s="59" t="s">
        <v>55</v>
      </c>
      <c r="B34" s="168" t="s">
        <v>56</v>
      </c>
      <c r="C34" s="169"/>
      <c r="D34" s="177"/>
      <c r="E34" s="178"/>
      <c r="F34" s="178"/>
      <c r="G34" s="179"/>
      <c r="H34" s="177" t="s">
        <v>57</v>
      </c>
      <c r="I34" s="179"/>
      <c r="J34" s="183" t="s">
        <v>57</v>
      </c>
      <c r="K34" s="184"/>
      <c r="L34" s="181">
        <v>0</v>
      </c>
      <c r="M34" s="182"/>
      <c r="N34" s="201">
        <v>1080</v>
      </c>
      <c r="O34" s="202"/>
      <c r="P34" s="57">
        <f t="shared" ref="P34:P36" si="10">L34-N34</f>
        <v>-1080</v>
      </c>
    </row>
    <row r="35" spans="1:16" ht="18.75" customHeight="1" thickBot="1">
      <c r="A35" s="60" t="s">
        <v>55</v>
      </c>
      <c r="B35" s="167" t="s">
        <v>56</v>
      </c>
      <c r="C35" s="167"/>
      <c r="D35" s="164"/>
      <c r="E35" s="165"/>
      <c r="F35" s="165"/>
      <c r="G35" s="166"/>
      <c r="H35" s="164" t="s">
        <v>57</v>
      </c>
      <c r="I35" s="166"/>
      <c r="J35" s="187" t="s">
        <v>57</v>
      </c>
      <c r="K35" s="188"/>
      <c r="L35" s="181">
        <v>0</v>
      </c>
      <c r="M35" s="182"/>
      <c r="N35" s="201">
        <v>832</v>
      </c>
      <c r="O35" s="202"/>
      <c r="P35" s="57">
        <f t="shared" ref="P35" si="11">L35-N35</f>
        <v>-832</v>
      </c>
    </row>
    <row r="36" spans="1:16" ht="18.75" customHeight="1" thickBot="1">
      <c r="A36" s="60" t="s">
        <v>55</v>
      </c>
      <c r="B36" s="167" t="s">
        <v>56</v>
      </c>
      <c r="C36" s="167"/>
      <c r="D36" s="164"/>
      <c r="E36" s="165"/>
      <c r="F36" s="165"/>
      <c r="G36" s="166"/>
      <c r="H36" s="164" t="s">
        <v>57</v>
      </c>
      <c r="I36" s="166"/>
      <c r="J36" s="187" t="s">
        <v>57</v>
      </c>
      <c r="K36" s="188"/>
      <c r="L36" s="181">
        <v>0</v>
      </c>
      <c r="M36" s="182"/>
      <c r="N36" s="201">
        <v>701</v>
      </c>
      <c r="O36" s="202"/>
      <c r="P36" s="57">
        <f t="shared" si="10"/>
        <v>-701</v>
      </c>
    </row>
    <row r="37" spans="1:16" ht="19.149999999999999" customHeight="1">
      <c r="A37" s="60" t="s">
        <v>55</v>
      </c>
      <c r="B37" s="172" t="s">
        <v>56</v>
      </c>
      <c r="C37" s="173"/>
      <c r="D37" s="164"/>
      <c r="E37" s="165"/>
      <c r="F37" s="165"/>
      <c r="G37" s="166"/>
      <c r="H37" s="164" t="s">
        <v>57</v>
      </c>
      <c r="I37" s="166"/>
      <c r="J37" s="164" t="s">
        <v>57</v>
      </c>
      <c r="K37" s="180"/>
      <c r="L37" s="185">
        <v>0</v>
      </c>
      <c r="M37" s="186"/>
      <c r="N37" s="127">
        <v>390</v>
      </c>
      <c r="O37" s="128"/>
      <c r="P37" s="57">
        <f>L37-N37</f>
        <v>-390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B07F77F3-CB18-4D36-83CD-216ED6ACAF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2023-11-06T21:30:08Z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