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199 East Stroudsburg, PA/4 ASSET-REPORT DOCS/"/>
    </mc:Choice>
  </mc:AlternateContent>
  <xr:revisionPtr revIDLastSave="20" documentId="13_ncr:1_{B888774D-3C83-41B9-8B1C-1CD895A9BF91}" xr6:coauthVersionLast="47" xr6:coauthVersionMax="47" xr10:uidLastSave="{BEE337CC-932B-4ACB-A3C7-6E7A9FD85277}"/>
  <bookViews>
    <workbookView xWindow="30612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<sst xmlns="http://schemas.openxmlformats.org/spreadsheetml/2006/main" count="74" uniqueCount="46">
  <si>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</si>
  <si>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</si>
  <si>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</si>
  <si>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</si>
  <si>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</si>
  <si>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</si>
  <si>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</si>
  <si>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</si>
  <si>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</si>
  <si>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</si>
  <si>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</si>
  <si>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</si>
  <si>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</si>
  <si>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</si>
  <si>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</si>
  <si>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</si>
  <si>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</si>
  <si>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</si>
  <si>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</si>
  <si>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</si>
  <si>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</si>
  <si>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</si>
  <si>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</si>
  <si>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</si>
  <si>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</si>
  <si>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</si>
  <si>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</si>
  <si>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</si>
  <si>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</si>
  <si>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</si>
  <si>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</si>
  <si>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</si>
  <si>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</si>
  <si>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</si>
  <si>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</si>
  <si>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</si>
  <si>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</si>
  <si>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</si>
  <si>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</si>
  <si>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</si>
  <si>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</si>
  <si>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</si>
  <si>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</si>
  <si>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</si>
  <si>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</t>
  </si>
  <si>
    <t>WATER METER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</si>
</sst>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K10" sqref="K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42</v>
      </c>
      <c r="C6" s="23">
        <v>3400</v>
      </c>
      <c r="D6" s="24"/>
      <c r="E6" s="23">
        <f t="shared" ref="E6:F7" si="0">C6-G6</f>
        <v>2765</v>
      </c>
      <c r="F6" s="24">
        <f t="shared" si="0"/>
        <v>0</v>
      </c>
      <c r="G6" s="25">
        <v>635</v>
      </c>
      <c r="H6" s="26"/>
      <c r="I6" s="27">
        <f>G6/C6</f>
        <v>0.18676470588235294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43</v>
      </c>
      <c r="C7" s="35">
        <v>5000</v>
      </c>
      <c r="D7" s="36"/>
      <c r="E7" s="35">
        <f t="shared" si="0"/>
        <v>4050</v>
      </c>
      <c r="F7" s="36">
        <f t="shared" si="0"/>
        <v>0</v>
      </c>
      <c r="G7" s="37">
        <v>950</v>
      </c>
      <c r="H7" s="38"/>
      <c r="I7" s="39">
        <f t="shared" ref="I7:J7" si="1">G7/C7</f>
        <v>0.19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30</v>
      </c>
      <c r="B8" s="76" t="s">
        <v>42</v>
      </c>
      <c r="C8" s="35">
        <v>2000</v>
      </c>
      <c r="D8" s="36"/>
      <c r="E8" s="35">
        <f t="shared" ref="E8" si="2">C8-G8</f>
        <v>1635</v>
      </c>
      <c r="F8" s="36">
        <f t="shared" ref="F8" si="3">D8-H8</f>
        <v>0</v>
      </c>
      <c r="G8" s="37">
        <v>365</v>
      </c>
      <c r="H8" s="38"/>
      <c r="I8" s="39">
        <f t="shared" ref="I8" si="4">G8/C8</f>
        <v>0.1825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1300</v>
      </c>
      <c r="P9" s="52"/>
      <c r="Q9" s="66"/>
      <c r="R9" s="71"/>
    </row>
    <row r="10" spans="1:21" ht="20.100000000000001" customHeight="1" x14ac:dyDescent="0.2">
      <c r="A10" s="78" t="s">
        <v>11</v>
      </c>
      <c r="B10" s="76" t="s">
        <v>44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250</v>
      </c>
      <c r="P10" s="52"/>
      <c r="Q10" s="66"/>
      <c r="R10" s="71"/>
    </row>
    <row r="11" spans="1:21" ht="20.100000000000001" customHeight="1" thickBot="1" x14ac:dyDescent="0.25">
      <c r="A11" s="78" t="s">
        <v>28</v>
      </c>
      <c r="B11" s="88" t="s">
        <v>45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100</v>
      </c>
      <c r="P11" s="57"/>
      <c r="Q11" s="66"/>
      <c r="R11" s="71"/>
    </row>
    <row r="12" spans="1:21" ht="20.100000000000001" customHeight="1" thickBot="1" x14ac:dyDescent="0.25">
      <c r="A12" s="189" t="s">
        <v>31</v>
      </c>
      <c r="B12" s="190"/>
      <c r="C12" s="79">
        <f>SUM(C6:C11)</f>
        <v>10400</v>
      </c>
      <c r="D12" s="80">
        <f>SUM(D6:D11)</f>
        <v>0</v>
      </c>
      <c r="E12" s="79">
        <f>SUM(E6:E11)</f>
        <v>8450</v>
      </c>
      <c r="F12" s="80">
        <f>SUM(F6:F11)</f>
        <v>0</v>
      </c>
      <c r="G12" s="81">
        <f>SUM(G6:G11)</f>
        <v>1950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1650</v>
      </c>
      <c r="P12" s="87">
        <f>SUM(P6:P11)</f>
        <v>0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32</v>
      </c>
      <c r="B14" s="95"/>
      <c r="C14" s="95"/>
      <c r="D14" s="95"/>
      <c r="F14" s="157" t="s">
        <v>12</v>
      </c>
      <c r="G14" s="158"/>
      <c r="H14" s="131" t="s">
        <v>35</v>
      </c>
      <c r="I14" s="132"/>
      <c r="J14" s="133"/>
      <c r="L14" s="107" t="s">
        <v>37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31</v>
      </c>
      <c r="B15" s="150"/>
      <c r="C15" s="98" t="s">
        <v>7</v>
      </c>
      <c r="D15" s="99" t="s">
        <v>8</v>
      </c>
      <c r="F15" s="159"/>
      <c r="G15" s="160"/>
      <c r="H15" s="134"/>
      <c r="I15" s="135"/>
      <c r="J15" s="136"/>
      <c r="L15" s="128" t="s">
        <v>40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34</v>
      </c>
      <c r="B16" s="152"/>
      <c r="C16" s="100">
        <f>G12+K12</f>
        <v>1950</v>
      </c>
      <c r="D16" s="101">
        <f>H12+L12</f>
        <v>0</v>
      </c>
      <c r="F16" s="198" t="s">
        <v>13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3" t="s">
        <v>33</v>
      </c>
      <c r="B17" s="154"/>
      <c r="C17" s="104">
        <f>M12+O12</f>
        <v>1650</v>
      </c>
      <c r="D17" s="105">
        <f>N12+P12</f>
        <v>0</v>
      </c>
      <c r="F17" s="200" t="s">
        <v>14</v>
      </c>
      <c r="G17" s="201"/>
      <c r="H17" s="143"/>
      <c r="I17" s="144"/>
      <c r="J17" s="145"/>
      <c r="L17" s="130" t="s">
        <v>38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3">
      <c r="A18" s="155" t="s">
        <v>18</v>
      </c>
      <c r="B18" s="156"/>
      <c r="C18" s="102">
        <f>C16-C17</f>
        <v>300</v>
      </c>
      <c r="D18" s="103">
        <f>D16-D17</f>
        <v>0</v>
      </c>
      <c r="F18" s="161" t="s">
        <v>15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25">
      <c r="F19" s="214" t="s">
        <v>16</v>
      </c>
      <c r="G19" s="215"/>
      <c r="H19" s="137" t="e">
        <f>AVERAGE(H16:J18)</f>
        <v>#DIV/0!</v>
      </c>
      <c r="I19" s="138"/>
      <c r="J19" s="139"/>
      <c r="L19" s="126" t="s">
        <v>39</v>
      </c>
      <c r="M19" s="126"/>
      <c r="N19" s="126"/>
      <c r="O19" s="126"/>
      <c r="P19" s="106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19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6</v>
      </c>
      <c r="B29" s="166" t="s">
        <v>24</v>
      </c>
      <c r="C29" s="167"/>
      <c r="D29" s="168" t="s">
        <v>23</v>
      </c>
      <c r="E29" s="169"/>
      <c r="F29" s="169"/>
      <c r="G29" s="170"/>
      <c r="H29" s="168" t="s">
        <v>20</v>
      </c>
      <c r="I29" s="170"/>
      <c r="J29" s="169" t="s">
        <v>21</v>
      </c>
      <c r="K29" s="169"/>
      <c r="L29" s="197" t="s">
        <v>3</v>
      </c>
      <c r="M29" s="197"/>
      <c r="N29" s="193" t="s">
        <v>4</v>
      </c>
      <c r="O29" s="194"/>
      <c r="P29" s="63" t="s">
        <v>22</v>
      </c>
    </row>
    <row r="30" spans="1:18" ht="18.75" customHeight="1" thickBot="1" x14ac:dyDescent="0.25">
      <c r="A30" s="64" t="s">
        <v>25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25">
      <c r="A31" s="65" t="s">
        <v>25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149999999999999" customHeight="1" thickBot="1" x14ac:dyDescent="0.25">
      <c r="A32" s="65" t="s">
        <v>25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4" t="s">
        <v>25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">
      <c r="A38" s="65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2025-02-14T17:11:39Z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