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MN) St Paul MN (Grand Ave)/2 PROJECT DOCUMENTS/"/>
    </mc:Choice>
  </mc:AlternateContent>
  <xr:revisionPtr revIDLastSave="13" documentId="13_ncr:1_{12004F37-3136-4A85-B841-60C4D2AFD9D4}" xr6:coauthVersionLast="47" xr6:coauthVersionMax="47" xr10:uidLastSave="{020D3048-E0DB-4B47-9BE0-3415910E9117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<sst xmlns="http://schemas.openxmlformats.org/spreadsheetml/2006/main" count="70" uniqueCount="44">
  <si>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</si>
  <si>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</si>
  <si>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</si>
  <si>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</si>
  <si>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</si>
  <si>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</si>
  <si>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</si>
  <si>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</si>
  <si>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</si>
  <si>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</si>
  <si>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</si>
  <si>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</si>
  <si>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</si>
  <si>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</si>
  <si>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</si>
  <si>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</si>
  <si>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</si>
  <si>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EF-1</t>
  </si>
  <si>
    <t>HD1</t>
  </si>
  <si>
    <t>EF-2</t>
  </si>
  <si>
    <t>RESTROOMS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</si>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</sst>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Normal="55" zoomScaleSheetLayoutView="100" workbookViewId="0">
      <selection activeCell="I9" sqref="I9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3200</v>
      </c>
      <c r="D6" s="24"/>
      <c r="E6" s="23">
        <f t="shared" ref="E6:F7" si="0">C6-G6</f>
        <v>2800</v>
      </c>
      <c r="F6" s="24">
        <f t="shared" si="0"/>
        <v>0</v>
      </c>
      <c r="G6" s="25">
        <v>400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3400</v>
      </c>
      <c r="D7" s="36"/>
      <c r="E7" s="35">
        <f t="shared" si="0"/>
        <v>2680</v>
      </c>
      <c r="F7" s="36">
        <f t="shared" si="0"/>
        <v>0</v>
      </c>
      <c r="G7" s="37">
        <v>720</v>
      </c>
      <c r="H7" s="38"/>
      <c r="I7" s="39">
        <f t="shared" ref="I7:J7" si="1">G7/C7</f>
        <v>0.21176470588235294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760</v>
      </c>
      <c r="N8" s="51"/>
      <c r="O8" s="45"/>
      <c r="P8" s="46"/>
      <c r="Q8" s="63"/>
      <c r="R8" s="68"/>
    </row>
    <row r="9" spans="1:21" ht="20.100000000000001" customHeight="1" thickBot="1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00000000000001" customHeight="1" thickBot="1">
      <c r="A10" s="104" t="s">
        <v>21</v>
      </c>
      <c r="B10" s="105"/>
      <c r="C10" s="76">
        <f>SUM(C6:C9)</f>
        <v>6600</v>
      </c>
      <c r="D10" s="77">
        <f>SUM(D6:D9)</f>
        <v>0</v>
      </c>
      <c r="E10" s="76">
        <f>SUM(E6:E9)</f>
        <v>5480</v>
      </c>
      <c r="F10" s="77">
        <f>SUM(F6:F9)</f>
        <v>0</v>
      </c>
      <c r="G10" s="78">
        <f>SUM(G6:G9)</f>
        <v>1120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760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00000000000001" customHeight="1" thickBot="1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>
      <c r="A12" s="98" t="s">
        <v>22</v>
      </c>
      <c r="B12" s="85"/>
      <c r="C12" s="85"/>
      <c r="D12" s="85"/>
      <c r="F12" s="197" t="s">
        <v>23</v>
      </c>
      <c r="G12" s="198"/>
      <c r="H12" s="171" t="s">
        <v>24</v>
      </c>
      <c r="I12" s="172"/>
      <c r="J12" s="173"/>
      <c r="L12" s="97" t="s">
        <v>25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89" t="s">
        <v>21</v>
      </c>
      <c r="B13" s="190"/>
      <c r="C13" s="88" t="s">
        <v>11</v>
      </c>
      <c r="D13" s="89" t="s">
        <v>12</v>
      </c>
      <c r="F13" s="199"/>
      <c r="G13" s="200"/>
      <c r="H13" s="174"/>
      <c r="I13" s="175"/>
      <c r="J13" s="176"/>
      <c r="L13" s="168" t="s">
        <v>26</v>
      </c>
      <c r="M13" s="168"/>
      <c r="N13" s="168"/>
      <c r="O13" s="168"/>
      <c r="P13" s="100">
        <f>IF(R12=TRUE, 1, 0)</f>
        <v>1</v>
      </c>
    </row>
    <row r="14" spans="1:21" ht="18.75" customHeight="1">
      <c r="A14" s="191" t="s">
        <v>27</v>
      </c>
      <c r="B14" s="192"/>
      <c r="C14" s="90">
        <f>G10+K10</f>
        <v>1120</v>
      </c>
      <c r="D14" s="91">
        <f>H10+L10</f>
        <v>0</v>
      </c>
      <c r="F14" s="120" t="s">
        <v>28</v>
      </c>
      <c r="G14" s="121"/>
      <c r="H14" s="180"/>
      <c r="I14" s="181"/>
      <c r="J14" s="182"/>
      <c r="L14" s="169"/>
      <c r="M14" s="169"/>
      <c r="N14" s="169"/>
      <c r="O14" s="16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>
      <c r="A15" s="193" t="s">
        <v>29</v>
      </c>
      <c r="B15" s="194"/>
      <c r="C15" s="94">
        <f>M10+O10</f>
        <v>910</v>
      </c>
      <c r="D15" s="95">
        <f>N10+P10</f>
        <v>0</v>
      </c>
      <c r="F15" s="122" t="s">
        <v>30</v>
      </c>
      <c r="G15" s="123"/>
      <c r="H15" s="183"/>
      <c r="I15" s="184"/>
      <c r="J15" s="185"/>
      <c r="L15" s="170" t="s">
        <v>31</v>
      </c>
      <c r="M15" s="170"/>
      <c r="N15" s="170"/>
      <c r="O15" s="170"/>
      <c r="P15" s="101">
        <f>IF(R14=TRUE, 1, 0)</f>
        <v>1</v>
      </c>
    </row>
    <row r="16" spans="1:21" ht="18.75" customHeight="1" thickBot="1">
      <c r="A16" s="195" t="s">
        <v>32</v>
      </c>
      <c r="B16" s="196"/>
      <c r="C16" s="92">
        <f>C14-C15</f>
        <v>210</v>
      </c>
      <c r="D16" s="93">
        <f>D14-D15</f>
        <v>0</v>
      </c>
      <c r="F16" s="201" t="s">
        <v>33</v>
      </c>
      <c r="G16" s="202"/>
      <c r="H16" s="186"/>
      <c r="I16" s="187"/>
      <c r="J16" s="188"/>
      <c r="L16" s="169"/>
      <c r="M16" s="169"/>
      <c r="N16" s="169"/>
      <c r="O16" s="169"/>
      <c r="P16" s="102"/>
      <c r="R16" s="1" t="b">
        <f>AND(H17&gt;=-0.02, H17&lt;=0.02)</f>
        <v>1</v>
      </c>
    </row>
    <row r="17" spans="1:17" ht="16.5" customHeight="1" thickBot="1">
      <c r="F17" s="136" t="s">
        <v>34</v>
      </c>
      <c r="G17" s="137"/>
      <c r="H17" s="177">
        <v>6.0000000000000001E-3</v>
      </c>
      <c r="I17" s="178"/>
      <c r="J17" s="179"/>
      <c r="L17" s="166" t="s">
        <v>35</v>
      </c>
      <c r="M17" s="166"/>
      <c r="N17" s="166"/>
      <c r="O17" s="166"/>
      <c r="P17" s="96">
        <f>IF(R16=TRUE, 1, 0)</f>
        <v>1</v>
      </c>
    </row>
    <row r="18" spans="1:17" ht="13.7" customHeigh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66"/>
      <c r="M18" s="166"/>
      <c r="N18" s="166"/>
      <c r="O18" s="166"/>
      <c r="P18" s="99"/>
    </row>
    <row r="19" spans="1:17" ht="13.7" customHeight="1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>
      <c r="A20" s="3" t="s">
        <v>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69"/>
    </row>
    <row r="22" spans="1:17" ht="20.100000000000001" customHeight="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69"/>
    </row>
    <row r="23" spans="1:17" ht="20.100000000000001" customHeight="1" thickBo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</row>
    <row r="24" spans="1:17" ht="20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>
      <c r="A26" s="133" t="s">
        <v>37</v>
      </c>
      <c r="B26" s="134"/>
      <c r="C26" s="134"/>
      <c r="D26" s="134"/>
      <c r="E26" s="134"/>
      <c r="F26" s="135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>
      <c r="A27" s="5" t="s">
        <v>9</v>
      </c>
      <c r="B27" s="159" t="s">
        <v>38</v>
      </c>
      <c r="C27" s="160"/>
      <c r="D27" s="114" t="s">
        <v>39</v>
      </c>
      <c r="E27" s="116"/>
      <c r="F27" s="116"/>
      <c r="G27" s="115"/>
      <c r="H27" s="114" t="s">
        <v>40</v>
      </c>
      <c r="I27" s="115"/>
      <c r="J27" s="116" t="s">
        <v>41</v>
      </c>
      <c r="K27" s="116"/>
      <c r="L27" s="117" t="s">
        <v>6</v>
      </c>
      <c r="M27" s="117"/>
      <c r="N27" s="110" t="s">
        <v>7</v>
      </c>
      <c r="O27" s="111"/>
      <c r="P27" s="60" t="s">
        <v>42</v>
      </c>
    </row>
    <row r="28" spans="1:17" ht="18.75" customHeight="1" thickBot="1">
      <c r="A28" s="61" t="s">
        <v>43</v>
      </c>
      <c r="B28" s="157"/>
      <c r="C28" s="158"/>
      <c r="D28" s="149"/>
      <c r="E28" s="163"/>
      <c r="F28" s="163"/>
      <c r="G28" s="150"/>
      <c r="H28" s="149"/>
      <c r="I28" s="150"/>
      <c r="J28" s="151"/>
      <c r="K28" s="152"/>
      <c r="L28" s="108"/>
      <c r="M28" s="109"/>
      <c r="N28" s="112"/>
      <c r="O28" s="113"/>
      <c r="P28" s="59">
        <f t="shared" ref="P28:P36" si="2">L28-N28</f>
        <v>0</v>
      </c>
    </row>
    <row r="29" spans="1:17" ht="18.75" customHeight="1" thickBot="1">
      <c r="A29" s="62" t="s">
        <v>43</v>
      </c>
      <c r="B29" s="156"/>
      <c r="C29" s="156"/>
      <c r="D29" s="118"/>
      <c r="E29" s="155"/>
      <c r="F29" s="155"/>
      <c r="G29" s="119"/>
      <c r="H29" s="118"/>
      <c r="I29" s="119"/>
      <c r="J29" s="106"/>
      <c r="K29" s="107"/>
      <c r="L29" s="108"/>
      <c r="M29" s="109"/>
      <c r="N29" s="112"/>
      <c r="O29" s="113"/>
      <c r="P29" s="59">
        <f t="shared" si="2"/>
        <v>0</v>
      </c>
    </row>
    <row r="30" spans="1:17" ht="19.149999999999999" customHeight="1" thickBot="1">
      <c r="A30" s="62" t="s">
        <v>43</v>
      </c>
      <c r="B30" s="161"/>
      <c r="C30" s="162"/>
      <c r="D30" s="118"/>
      <c r="E30" s="155"/>
      <c r="F30" s="155"/>
      <c r="G30" s="119"/>
      <c r="H30" s="118"/>
      <c r="I30" s="119"/>
      <c r="J30" s="118"/>
      <c r="K30" s="148"/>
      <c r="L30" s="153"/>
      <c r="M30" s="154"/>
      <c r="N30" s="164"/>
      <c r="O30" s="165"/>
      <c r="P30" s="59">
        <f t="shared" si="2"/>
        <v>0</v>
      </c>
    </row>
    <row r="31" spans="1:17" ht="19.5" customHeight="1" thickBot="1">
      <c r="A31" s="61" t="s">
        <v>43</v>
      </c>
      <c r="B31" s="203"/>
      <c r="C31" s="204"/>
      <c r="D31" s="161"/>
      <c r="E31" s="205"/>
      <c r="F31" s="205"/>
      <c r="G31" s="162"/>
      <c r="H31" s="161"/>
      <c r="I31" s="162"/>
      <c r="J31" s="161"/>
      <c r="K31" s="162"/>
      <c r="L31" s="153"/>
      <c r="M31" s="154"/>
      <c r="N31" s="164"/>
      <c r="O31" s="165"/>
      <c r="P31" s="59">
        <f t="shared" si="2"/>
        <v>0</v>
      </c>
    </row>
    <row r="32" spans="1:17" ht="19.5" customHeight="1" thickBot="1">
      <c r="A32" s="62" t="s">
        <v>43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19"/>
      <c r="L32" s="153"/>
      <c r="M32" s="154"/>
      <c r="N32" s="164"/>
      <c r="O32" s="165"/>
      <c r="P32" s="59">
        <f t="shared" si="2"/>
        <v>0</v>
      </c>
    </row>
    <row r="33" spans="1:16" ht="19.5" customHeight="1" thickBot="1">
      <c r="A33" s="62" t="s">
        <v>43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>
      <c r="A34" s="61" t="s">
        <v>43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2"/>
        <v>0</v>
      </c>
    </row>
    <row r="35" spans="1:16" ht="19.5" customHeight="1" thickBot="1">
      <c r="A35" s="62" t="s">
        <v>43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8.75" customHeight="1">
      <c r="A36" s="62" t="s">
        <v>43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3EE5E4-81C3-48D0-B71C-684422A16285}"/>
</file>

<file path=customXml/itemProps2.xml><?xml version="1.0" encoding="utf-8"?>
<ds:datastoreItem xmlns:ds="http://schemas.openxmlformats.org/officeDocument/2006/customXml" ds:itemID="{9699EF57-3E29-49D5-AC80-B0A03AA9EF9E}"/>
</file>

<file path=customXml/itemProps3.xml><?xml version="1.0" encoding="utf-8"?>
<ds:datastoreItem xmlns:ds="http://schemas.openxmlformats.org/officeDocument/2006/customXml" ds:itemID="{33778224-EF13-473E-AAF5-CD6D69F9E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Michael McDonnell</cp:lastModifiedBy>
  <cp:revision/>
  <dcterms:created xsi:type="dcterms:W3CDTF">2015-11-16T19:09:52Z</dcterms:created>
  <dcterms:modified xsi:type="dcterms:W3CDTF">2022-10-18T00:52:18Z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