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wnloads\"/>
    </mc:Choice>
  </mc:AlternateContent>
  <xr:revisionPtr revIDLastSave="0" documentId="13_ncr:1_{2DD6FC46-69E5-456F-92DF-7E9CF9D02EB8}" xr6:coauthVersionLast="47" xr6:coauthVersionMax="47" xr10:uidLastSave="{00000000-0000-0000-0000-000000000000}"/>
  <bookViews>
    <workbookView xWindow="1392" yWindow="768" windowWidth="18540" windowHeight="1184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<sst xmlns="http://schemas.openxmlformats.org/spreadsheetml/2006/main" count="71" uniqueCount="45">
  <si>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</si>
  <si>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</si>
  <si>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</si>
  <si>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</si>
  <si>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</si>
  <si>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</si>
  <si>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</si>
  <si>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</si>
  <si>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</si>
  <si>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</si>
  <si>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</si>
  <si>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</si>
  <si>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</si>
  <si>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</si>
  <si>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</si>
  <si>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</si>
  <si>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</si>
  <si>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</si>
  <si>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</si>
  <si>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</si>
  <si>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</si>
  <si>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</si>
  <si>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</si>
  <si>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</si>
  <si>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</si>
  <si>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</si>
  <si>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</si>
  <si>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</si>
  <si>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</si>
  <si>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</si>
  <si>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</si>
  <si>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</si>
  <si>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</si>
  <si>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</si>
  <si>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</si>
  <si>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</si>
  <si>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</si>
  <si>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</si>
  <si>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</si>
  <si>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</si>
  <si>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</si>
  <si>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</si>
  <si>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 xml:space="preserve">RESTROOMS </t>
  </si>
  <si>
    <t>KITCHE HD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</si>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</sst>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B1" zoomScaleNormal="55" zoomScaleSheetLayoutView="100" workbookViewId="0">
      <selection activeCell="K21" sqref="K2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>
        <v>3946</v>
      </c>
      <c r="E6" s="23">
        <f t="shared" ref="E6:F7" si="0">C6-G6</f>
        <v>1390</v>
      </c>
      <c r="F6" s="24">
        <f t="shared" si="0"/>
        <v>1593</v>
      </c>
      <c r="G6" s="25">
        <v>2460</v>
      </c>
      <c r="H6" s="26">
        <v>2353</v>
      </c>
      <c r="I6" s="27">
        <f>G6/C6</f>
        <v>0.63896103896103895</v>
      </c>
      <c r="J6" s="28">
        <f>H6/D6</f>
        <v>0.59630005068423719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>
        <v>2038</v>
      </c>
      <c r="E7" s="35">
        <f t="shared" si="0"/>
        <v>500</v>
      </c>
      <c r="F7" s="36">
        <f t="shared" si="0"/>
        <v>556</v>
      </c>
      <c r="G7" s="37">
        <v>1550</v>
      </c>
      <c r="H7" s="38">
        <v>1482</v>
      </c>
      <c r="I7" s="39">
        <f t="shared" ref="I7:J7" si="1">G7/C7</f>
        <v>0.75609756097560976</v>
      </c>
      <c r="J7" s="40">
        <f t="shared" si="1"/>
        <v>0.72718351324828268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2110</v>
      </c>
      <c r="N8" s="51">
        <v>2134</v>
      </c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1215</v>
      </c>
      <c r="N9" s="51">
        <v>1250</v>
      </c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42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>
        <v>436</v>
      </c>
      <c r="Q10" s="65"/>
      <c r="R10" s="70"/>
    </row>
    <row r="11" spans="1:21" ht="20.100000000000001" customHeight="1" thickBot="1" x14ac:dyDescent="0.3">
      <c r="A11" s="189" t="s">
        <v>16</v>
      </c>
      <c r="B11" s="190"/>
      <c r="C11" s="78">
        <f t="shared" ref="C11:H11" si="2">SUM(C6:C10)</f>
        <v>5900</v>
      </c>
      <c r="D11" s="79">
        <f t="shared" si="2"/>
        <v>5984</v>
      </c>
      <c r="E11" s="78">
        <f t="shared" si="2"/>
        <v>1890</v>
      </c>
      <c r="F11" s="79">
        <f t="shared" si="2"/>
        <v>2149</v>
      </c>
      <c r="G11" s="80">
        <f t="shared" si="2"/>
        <v>4010</v>
      </c>
      <c r="H11" s="81">
        <f t="shared" si="2"/>
        <v>3835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3325</v>
      </c>
      <c r="N11" s="84">
        <f t="shared" si="3"/>
        <v>3384</v>
      </c>
      <c r="O11" s="85">
        <f t="shared" si="3"/>
        <v>300</v>
      </c>
      <c r="P11" s="86">
        <f t="shared" si="3"/>
        <v>436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25">
      <c r="A15" s="151" t="s">
        <v>22</v>
      </c>
      <c r="B15" s="152"/>
      <c r="C15" s="100">
        <f>G11+K11</f>
        <v>4010</v>
      </c>
      <c r="D15" s="101">
        <f>H11+L11</f>
        <v>3835</v>
      </c>
      <c r="F15" s="198" t="s">
        <v>23</v>
      </c>
      <c r="G15" s="199"/>
      <c r="H15" s="140">
        <v>1.9E-2</v>
      </c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53" t="s">
        <v>24</v>
      </c>
      <c r="B16" s="154"/>
      <c r="C16" s="104">
        <f>M11+O11</f>
        <v>3625</v>
      </c>
      <c r="D16" s="105">
        <f>N11+P11</f>
        <v>3820</v>
      </c>
      <c r="F16" s="200" t="s">
        <v>25</v>
      </c>
      <c r="G16" s="201"/>
      <c r="H16" s="143">
        <v>1.7000000000000001E-2</v>
      </c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35">
      <c r="A17" s="155" t="s">
        <v>27</v>
      </c>
      <c r="B17" s="156"/>
      <c r="C17" s="102">
        <f>C15-C16</f>
        <v>385</v>
      </c>
      <c r="D17" s="103">
        <f>D15-D16</f>
        <v>15</v>
      </c>
      <c r="F17" s="161" t="s">
        <v>28</v>
      </c>
      <c r="G17" s="162"/>
      <c r="H17" s="146">
        <v>2.1000000000000001E-2</v>
      </c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1</v>
      </c>
    </row>
    <row r="18" spans="1:18" ht="16.5" customHeight="1" thickBot="1" x14ac:dyDescent="0.3">
      <c r="F18" s="214" t="s">
        <v>29</v>
      </c>
      <c r="G18" s="215"/>
      <c r="H18" s="137">
        <f>IFERROR(AVERAGE(H15:J17),"")</f>
        <v>1.9000000000000003E-2</v>
      </c>
      <c r="I18" s="138"/>
      <c r="J18" s="139"/>
      <c r="L18" s="126"/>
      <c r="M18" s="126"/>
      <c r="N18" s="126"/>
      <c r="O18" s="12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00000000000001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00000000000001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3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2" customHeight="1" thickBot="1" x14ac:dyDescent="0.3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2025-02-18T16:36:37Z</cp:lastPrinted>
  <dcterms:created xsi:type="dcterms:W3CDTF">2015-11-16T19:09:52Z</dcterms:created>
  <dcterms:modified xsi:type="dcterms:W3CDTF">2025-08-20T18:40:08Z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