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Brinco/Telsa/DUBLIN, OH/PROJECT DOCUMENTS/"/>
    </mc:Choice>
  </mc:AlternateContent>
  <xr:revisionPtr revIDLastSave="21" documentId="13_ncr:1_{B888774D-3C83-41B9-8B1C-1CD895A9BF91}" xr6:coauthVersionLast="47" xr6:coauthVersionMax="47" xr10:uidLastSave="{D9F5F3FE-B4BE-43AF-B785-B4C2A667D0EC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(2)'!$A$1:$O$34</definedName>
    <definedName name="Z_B8AA0815_1419_45DA_B979_4E52F8F5EA9B_.wvu.Cols" localSheetId="0" hidden="1">'SUMMARY (2)'!$O:$O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H8" i="1"/>
  <c r="I8" i="1"/>
  <c r="D9" i="1"/>
  <c r="E9" i="1"/>
  <c r="H9" i="1"/>
  <c r="I9" i="1"/>
  <c r="D10" i="1"/>
  <c r="E10" i="1"/>
  <c r="H10" i="1"/>
  <c r="I10" i="1"/>
  <c r="D11" i="1"/>
  <c r="E11" i="1"/>
  <c r="H11" i="1"/>
  <c r="I11" i="1"/>
  <c r="D12" i="1"/>
  <c r="E12" i="1"/>
  <c r="H12" i="1"/>
  <c r="I12" i="1"/>
  <c r="D13" i="1"/>
  <c r="E13" i="1"/>
  <c r="H13" i="1"/>
  <c r="I13" i="1"/>
  <c r="D14" i="1"/>
  <c r="E14" i="1"/>
  <c r="H14" i="1"/>
  <c r="I14" i="1"/>
  <c r="D15" i="1"/>
  <c r="E15" i="1"/>
  <c r="H15" i="1"/>
  <c r="I15" i="1"/>
  <c r="D16" i="1"/>
  <c r="E16" i="1"/>
  <c r="H16" i="1"/>
  <c r="I16" i="1"/>
  <c r="D17" i="1"/>
  <c r="E17" i="1"/>
  <c r="H17" i="1"/>
  <c r="I17" i="1"/>
  <c r="O42" i="1" l="1"/>
  <c r="O43" i="1"/>
  <c r="O44" i="1"/>
  <c r="O45" i="1"/>
  <c r="O46" i="1"/>
  <c r="O47" i="1"/>
  <c r="O21" i="1" l="1"/>
  <c r="N21" i="1"/>
  <c r="M21" i="1"/>
  <c r="L21" i="1"/>
  <c r="K21" i="1"/>
  <c r="J21" i="1"/>
  <c r="G21" i="1"/>
  <c r="F21" i="1"/>
  <c r="C21" i="1"/>
  <c r="B21" i="1"/>
  <c r="G28" i="1" l="1"/>
  <c r="O41" i="1"/>
  <c r="O40" i="1"/>
  <c r="O39" i="1"/>
  <c r="S25" i="1" l="1"/>
  <c r="Q27" i="1"/>
  <c r="O28" i="1" s="1"/>
  <c r="C26" i="1" l="1"/>
  <c r="B26" i="1"/>
  <c r="C25" i="1"/>
  <c r="B25" i="1"/>
  <c r="B27" i="1" l="1"/>
  <c r="S23" i="1" s="1"/>
  <c r="C27" i="1"/>
  <c r="T25" i="1" s="1"/>
  <c r="Q25" i="1" s="1"/>
  <c r="I7" i="1"/>
  <c r="I6" i="1"/>
  <c r="H7" i="1"/>
  <c r="H6" i="1"/>
  <c r="T23" i="1" l="1"/>
  <c r="Q23" i="1" s="1"/>
  <c r="O24" i="1" s="1"/>
  <c r="O26" i="1"/>
  <c r="E7" i="1"/>
  <c r="D7" i="1"/>
  <c r="E6" i="1"/>
  <c r="D6" i="1"/>
  <c r="D21" i="1" l="1"/>
  <c r="E21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<sst xmlns="http://schemas.openxmlformats.org/spreadsheetml/2006/main" count="74" uniqueCount="48">
  <si>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</si>
  <si>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</si>
  <si>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</si>
  <si>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</si>
  <si>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</si>
  <si>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</si>
  <si>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</si>
  <si>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</si>
  <si>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</si>
  <si>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</si>
  <si>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</si>
  <si>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</si>
  <si>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</si>
  <si>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</si>
  <si>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</si>
  <si>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</si>
  <si>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</si>
  <si>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</si>
  <si>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</si>
  <si>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</si>
  <si>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</si>
  <si>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</si>
  <si>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</si>
  <si>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EF-3</t>
  </si>
  <si>
    <t>EF-4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</si>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</sst>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6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0" xfId="0" applyFont="1" applyFill="1" applyBorder="1" applyAlignment="1">
      <alignment horizontal="right" vertical="center"/>
    </xf>
    <xf numFmtId="0" fontId="1" fillId="0" borderId="59" xfId="0" applyFont="1" applyBorder="1" applyAlignment="1">
      <alignment vertical="center"/>
    </xf>
    <xf numFmtId="0" fontId="1" fillId="0" borderId="61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49" fontId="1" fillId="0" borderId="46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332151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7"/>
  <sheetViews>
    <sheetView showGridLines="0" tabSelected="1" view="pageBreakPreview" topLeftCell="A11" zoomScale="80" zoomScaleNormal="55" zoomScaleSheetLayoutView="80" workbookViewId="0">
      <selection activeCell="O31" sqref="O31"/>
    </sheetView>
  </sheetViews>
  <sheetFormatPr defaultColWidth="9.109375" defaultRowHeight="13.2" x14ac:dyDescent="0.25"/>
  <cols>
    <col min="1" max="1" width="10.5546875" style="1" customWidth="1"/>
    <col min="2" max="2" width="10.6640625" style="1" customWidth="1"/>
    <col min="3" max="3" width="9.6640625" style="1" customWidth="1"/>
    <col min="4" max="4" width="9.5546875" style="1" customWidth="1"/>
    <col min="5" max="5" width="10" style="1" customWidth="1"/>
    <col min="6" max="6" width="8.5546875" style="1" customWidth="1"/>
    <col min="7" max="7" width="9.33203125" style="1" customWidth="1"/>
    <col min="8" max="8" width="8.6640625" style="1" customWidth="1"/>
    <col min="9" max="9" width="7.6640625" style="1" customWidth="1"/>
    <col min="10" max="10" width="8.44140625" style="1" customWidth="1"/>
    <col min="11" max="11" width="7.6640625" style="1" customWidth="1"/>
    <col min="12" max="12" width="8.33203125" style="1" customWidth="1"/>
    <col min="13" max="13" width="7.5546875" style="1" customWidth="1"/>
    <col min="14" max="14" width="8" style="1" bestFit="1" customWidth="1"/>
    <col min="15" max="15" width="9.109375" style="1" bestFit="1" customWidth="1"/>
    <col min="16" max="16" width="17.44140625" style="1" customWidth="1"/>
    <col min="17" max="20" width="9.109375" style="1" hidden="1" customWidth="1"/>
    <col min="21" max="16384" width="9.109375" style="1"/>
  </cols>
  <sheetData>
    <row r="1" spans="1:17" ht="165.75" customHeight="1" x14ac:dyDescent="0.25"/>
    <row r="2" spans="1:17" ht="21.75" customHeight="1" x14ac:dyDescent="0.3">
      <c r="A2" s="141" t="s">
        <v>34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7" ht="9.75" customHeight="1" thickBot="1" x14ac:dyDescent="0.35">
      <c r="A3" s="93"/>
    </row>
    <row r="4" spans="1:17" ht="20.100000000000001" customHeight="1" thickBot="1" x14ac:dyDescent="0.3">
      <c r="A4" s="6"/>
      <c r="B4" s="182" t="s">
        <v>0</v>
      </c>
      <c r="C4" s="183"/>
      <c r="D4" s="171" t="s">
        <v>1</v>
      </c>
      <c r="E4" s="169"/>
      <c r="F4" s="188" t="s">
        <v>2</v>
      </c>
      <c r="G4" s="189"/>
      <c r="H4" s="180" t="s">
        <v>26</v>
      </c>
      <c r="I4" s="181"/>
      <c r="J4" s="186" t="s">
        <v>3</v>
      </c>
      <c r="K4" s="187"/>
      <c r="L4" s="184" t="s">
        <v>4</v>
      </c>
      <c r="M4" s="185"/>
      <c r="N4" s="184" t="s">
        <v>39</v>
      </c>
      <c r="O4" s="185"/>
      <c r="P4" s="7"/>
      <c r="Q4" s="65"/>
    </row>
    <row r="5" spans="1:17" ht="20.100000000000001" customHeight="1" thickBot="1" x14ac:dyDescent="0.3">
      <c r="A5" s="8" t="s">
        <v>5</v>
      </c>
      <c r="B5" s="9" t="s">
        <v>6</v>
      </c>
      <c r="C5" s="10" t="s">
        <v>7</v>
      </c>
      <c r="D5" s="11" t="s">
        <v>6</v>
      </c>
      <c r="E5" s="12" t="s">
        <v>7</v>
      </c>
      <c r="F5" s="13" t="s">
        <v>6</v>
      </c>
      <c r="G5" s="14" t="s">
        <v>7</v>
      </c>
      <c r="H5" s="15" t="s">
        <v>6</v>
      </c>
      <c r="I5" s="16" t="s">
        <v>7</v>
      </c>
      <c r="J5" s="17" t="s">
        <v>6</v>
      </c>
      <c r="K5" s="18" t="s">
        <v>7</v>
      </c>
      <c r="L5" s="19" t="s">
        <v>6</v>
      </c>
      <c r="M5" s="20" t="s">
        <v>7</v>
      </c>
      <c r="N5" s="19" t="s">
        <v>6</v>
      </c>
      <c r="O5" s="20" t="s">
        <v>7</v>
      </c>
      <c r="P5" s="7"/>
      <c r="Q5" s="65"/>
    </row>
    <row r="6" spans="1:17" ht="20.100000000000001" customHeight="1" x14ac:dyDescent="0.25">
      <c r="A6" s="73" t="s">
        <v>21</v>
      </c>
      <c r="B6" s="21">
        <v>10000</v>
      </c>
      <c r="C6" s="22"/>
      <c r="D6" s="21">
        <f t="shared" ref="D6:E7" si="0">B6-F6</f>
        <v>7750</v>
      </c>
      <c r="E6" s="22">
        <f t="shared" si="0"/>
        <v>0</v>
      </c>
      <c r="F6" s="23">
        <v>2250</v>
      </c>
      <c r="G6" s="24"/>
      <c r="H6" s="25">
        <f>F6/B6</f>
        <v>0.22500000000000001</v>
      </c>
      <c r="I6" s="26" t="e">
        <f>G6/C6</f>
        <v>#DIV/0!</v>
      </c>
      <c r="J6" s="27"/>
      <c r="K6" s="28"/>
      <c r="L6" s="29"/>
      <c r="M6" s="30"/>
      <c r="N6" s="31"/>
      <c r="O6" s="32"/>
      <c r="P6" s="71"/>
      <c r="Q6" s="69"/>
    </row>
    <row r="7" spans="1:17" ht="20.100000000000001" customHeight="1" x14ac:dyDescent="0.25">
      <c r="A7" s="74" t="s">
        <v>22</v>
      </c>
      <c r="B7" s="33">
        <v>10000</v>
      </c>
      <c r="C7" s="34"/>
      <c r="D7" s="33">
        <f t="shared" si="0"/>
        <v>7750</v>
      </c>
      <c r="E7" s="34">
        <f t="shared" si="0"/>
        <v>0</v>
      </c>
      <c r="F7" s="35">
        <v>2250</v>
      </c>
      <c r="G7" s="36"/>
      <c r="H7" s="37">
        <f t="shared" ref="H7:I7" si="1">F7/B7</f>
        <v>0.22500000000000001</v>
      </c>
      <c r="I7" s="38" t="e">
        <f t="shared" si="1"/>
        <v>#DIV/0!</v>
      </c>
      <c r="J7" s="39"/>
      <c r="K7" s="40"/>
      <c r="L7" s="41"/>
      <c r="M7" s="42"/>
      <c r="N7" s="43"/>
      <c r="O7" s="44"/>
      <c r="P7" s="64"/>
      <c r="Q7" s="69"/>
    </row>
    <row r="8" spans="1:17" ht="20.100000000000001" customHeight="1" x14ac:dyDescent="0.25">
      <c r="A8" s="74" t="s">
        <v>27</v>
      </c>
      <c r="B8" s="33">
        <v>10000</v>
      </c>
      <c r="C8" s="34"/>
      <c r="D8" s="33">
        <f t="shared" ref="D8:D15" si="2">B8-F8</f>
        <v>7750</v>
      </c>
      <c r="E8" s="34">
        <f t="shared" ref="E8:E15" si="3">C8-G8</f>
        <v>0</v>
      </c>
      <c r="F8" s="35">
        <v>2250</v>
      </c>
      <c r="G8" s="36"/>
      <c r="H8" s="37">
        <f t="shared" ref="H8:H9" si="4">F8/B8</f>
        <v>0.22500000000000001</v>
      </c>
      <c r="I8" s="38" t="e">
        <f t="shared" ref="I8:I9" si="5">G8/C8</f>
        <v>#DIV/0!</v>
      </c>
      <c r="J8" s="39"/>
      <c r="K8" s="40"/>
      <c r="L8" s="41"/>
      <c r="M8" s="42"/>
      <c r="N8" s="43"/>
      <c r="O8" s="44"/>
      <c r="P8" s="64"/>
      <c r="Q8" s="69"/>
    </row>
    <row r="9" spans="1:17" ht="19.5" customHeight="1" x14ac:dyDescent="0.25">
      <c r="A9" s="74" t="s">
        <v>28</v>
      </c>
      <c r="B9" s="33">
        <v>10000</v>
      </c>
      <c r="C9" s="34"/>
      <c r="D9" s="33">
        <f t="shared" si="2"/>
        <v>7750</v>
      </c>
      <c r="E9" s="34">
        <f t="shared" si="3"/>
        <v>0</v>
      </c>
      <c r="F9" s="35">
        <v>2250</v>
      </c>
      <c r="G9" s="36"/>
      <c r="H9" s="37">
        <f t="shared" si="4"/>
        <v>0.22500000000000001</v>
      </c>
      <c r="I9" s="38" t="e">
        <f t="shared" si="5"/>
        <v>#DIV/0!</v>
      </c>
      <c r="J9" s="39"/>
      <c r="K9" s="40"/>
      <c r="L9" s="41"/>
      <c r="M9" s="42"/>
      <c r="N9" s="43"/>
      <c r="O9" s="44"/>
      <c r="P9" s="64"/>
      <c r="Q9" s="69"/>
    </row>
    <row r="10" spans="1:17" ht="20.100000000000001" customHeight="1" x14ac:dyDescent="0.25">
      <c r="A10" s="109" t="s">
        <v>40</v>
      </c>
      <c r="B10" s="33">
        <v>10000</v>
      </c>
      <c r="C10" s="120"/>
      <c r="D10" s="119">
        <f t="shared" si="2"/>
        <v>7750</v>
      </c>
      <c r="E10" s="120">
        <f t="shared" si="3"/>
        <v>0</v>
      </c>
      <c r="F10" s="35">
        <v>2250</v>
      </c>
      <c r="G10" s="110"/>
      <c r="H10" s="111">
        <f>F10/B10</f>
        <v>0.22500000000000001</v>
      </c>
      <c r="I10" s="112" t="e">
        <f>G10/C10</f>
        <v>#DIV/0!</v>
      </c>
      <c r="J10" s="113"/>
      <c r="K10" s="114"/>
      <c r="L10" s="115"/>
      <c r="M10" s="116"/>
      <c r="N10" s="117"/>
      <c r="O10" s="118"/>
      <c r="P10" s="71"/>
      <c r="Q10" s="69"/>
    </row>
    <row r="11" spans="1:17" ht="20.100000000000001" customHeight="1" x14ac:dyDescent="0.25">
      <c r="A11" s="74" t="s">
        <v>41</v>
      </c>
      <c r="B11" s="33">
        <v>10000</v>
      </c>
      <c r="C11" s="34"/>
      <c r="D11" s="33">
        <f t="shared" si="2"/>
        <v>7750</v>
      </c>
      <c r="E11" s="34">
        <f t="shared" si="3"/>
        <v>0</v>
      </c>
      <c r="F11" s="35">
        <v>2250</v>
      </c>
      <c r="G11" s="36"/>
      <c r="H11" s="37">
        <f t="shared" ref="H11:H13" si="6">F11/B11</f>
        <v>0.22500000000000001</v>
      </c>
      <c r="I11" s="38" t="e">
        <f t="shared" ref="I11:I13" si="7">G11/C11</f>
        <v>#DIV/0!</v>
      </c>
      <c r="J11" s="39"/>
      <c r="K11" s="40"/>
      <c r="L11" s="41"/>
      <c r="M11" s="42"/>
      <c r="N11" s="43"/>
      <c r="O11" s="44"/>
      <c r="P11" s="64"/>
      <c r="Q11" s="69"/>
    </row>
    <row r="12" spans="1:17" ht="20.100000000000001" customHeight="1" x14ac:dyDescent="0.25">
      <c r="A12" s="74" t="s">
        <v>42</v>
      </c>
      <c r="B12" s="33">
        <v>10000</v>
      </c>
      <c r="C12" s="34"/>
      <c r="D12" s="33">
        <f t="shared" ref="D12:D13" si="8">B12-F12</f>
        <v>7750</v>
      </c>
      <c r="E12" s="34">
        <f t="shared" ref="E12:E13" si="9">C12-G12</f>
        <v>0</v>
      </c>
      <c r="F12" s="35">
        <v>2250</v>
      </c>
      <c r="G12" s="36"/>
      <c r="H12" s="37">
        <f t="shared" si="6"/>
        <v>0.22500000000000001</v>
      </c>
      <c r="I12" s="38" t="e">
        <f t="shared" si="7"/>
        <v>#DIV/0!</v>
      </c>
      <c r="J12" s="39"/>
      <c r="K12" s="40"/>
      <c r="L12" s="41"/>
      <c r="M12" s="42"/>
      <c r="N12" s="43"/>
      <c r="O12" s="44"/>
      <c r="P12" s="64"/>
      <c r="Q12" s="69"/>
    </row>
    <row r="13" spans="1:17" ht="20.100000000000001" customHeight="1" x14ac:dyDescent="0.25">
      <c r="A13" s="74" t="s">
        <v>43</v>
      </c>
      <c r="B13" s="33">
        <v>10000</v>
      </c>
      <c r="C13" s="34"/>
      <c r="D13" s="33">
        <f t="shared" si="8"/>
        <v>7750</v>
      </c>
      <c r="E13" s="34">
        <f t="shared" si="9"/>
        <v>0</v>
      </c>
      <c r="F13" s="35">
        <v>2250</v>
      </c>
      <c r="G13" s="36"/>
      <c r="H13" s="37">
        <f t="shared" si="6"/>
        <v>0.22500000000000001</v>
      </c>
      <c r="I13" s="38" t="e">
        <f t="shared" si="7"/>
        <v>#DIV/0!</v>
      </c>
      <c r="J13" s="39"/>
      <c r="K13" s="40"/>
      <c r="L13" s="41"/>
      <c r="M13" s="42"/>
      <c r="N13" s="43"/>
      <c r="O13" s="44"/>
      <c r="P13" s="64"/>
      <c r="Q13" s="69"/>
    </row>
    <row r="14" spans="1:17" ht="20.100000000000001" customHeight="1" x14ac:dyDescent="0.25">
      <c r="A14" s="109" t="s">
        <v>44</v>
      </c>
      <c r="B14" s="33">
        <v>10000</v>
      </c>
      <c r="C14" s="120"/>
      <c r="D14" s="119">
        <f t="shared" si="2"/>
        <v>7750</v>
      </c>
      <c r="E14" s="120">
        <f t="shared" si="3"/>
        <v>0</v>
      </c>
      <c r="F14" s="35">
        <v>2250</v>
      </c>
      <c r="G14" s="110"/>
      <c r="H14" s="111">
        <f>F14/B14</f>
        <v>0.22500000000000001</v>
      </c>
      <c r="I14" s="112" t="e">
        <f>G14/C14</f>
        <v>#DIV/0!</v>
      </c>
      <c r="J14" s="113"/>
      <c r="K14" s="114"/>
      <c r="L14" s="115"/>
      <c r="M14" s="116"/>
      <c r="N14" s="117"/>
      <c r="O14" s="118"/>
      <c r="P14" s="71"/>
      <c r="Q14" s="69"/>
    </row>
    <row r="15" spans="1:17" ht="20.100000000000001" customHeight="1" x14ac:dyDescent="0.25">
      <c r="A15" s="74" t="s">
        <v>45</v>
      </c>
      <c r="B15" s="33">
        <v>10000</v>
      </c>
      <c r="C15" s="34"/>
      <c r="D15" s="33">
        <f t="shared" si="2"/>
        <v>7750</v>
      </c>
      <c r="E15" s="34">
        <f t="shared" si="3"/>
        <v>0</v>
      </c>
      <c r="F15" s="35">
        <v>2250</v>
      </c>
      <c r="G15" s="36"/>
      <c r="H15" s="37">
        <f t="shared" ref="H15:H17" si="10">F15/B15</f>
        <v>0.22500000000000001</v>
      </c>
      <c r="I15" s="38" t="e">
        <f t="shared" ref="I15:I17" si="11">G15/C15</f>
        <v>#DIV/0!</v>
      </c>
      <c r="J15" s="39"/>
      <c r="K15" s="40"/>
      <c r="L15" s="41"/>
      <c r="M15" s="42"/>
      <c r="N15" s="43"/>
      <c r="O15" s="44"/>
      <c r="P15" s="64"/>
      <c r="Q15" s="69"/>
    </row>
    <row r="16" spans="1:17" ht="20.100000000000001" customHeight="1" x14ac:dyDescent="0.25">
      <c r="A16" s="74" t="s">
        <v>46</v>
      </c>
      <c r="B16" s="33">
        <v>3000</v>
      </c>
      <c r="C16" s="34"/>
      <c r="D16" s="33">
        <f t="shared" ref="D16:D17" si="12">B16-F16</f>
        <v>2100</v>
      </c>
      <c r="E16" s="34">
        <f t="shared" ref="E16:E17" si="13">C16-G16</f>
        <v>0</v>
      </c>
      <c r="F16" s="35">
        <v>900</v>
      </c>
      <c r="G16" s="36"/>
      <c r="H16" s="37">
        <f t="shared" si="10"/>
        <v>0.3</v>
      </c>
      <c r="I16" s="38" t="e">
        <f t="shared" si="11"/>
        <v>#DIV/0!</v>
      </c>
      <c r="J16" s="39"/>
      <c r="K16" s="40"/>
      <c r="L16" s="41"/>
      <c r="M16" s="42"/>
      <c r="N16" s="43"/>
      <c r="O16" s="44"/>
      <c r="P16" s="64"/>
      <c r="Q16" s="69"/>
    </row>
    <row r="17" spans="1:20" ht="20.100000000000001" customHeight="1" x14ac:dyDescent="0.25">
      <c r="A17" s="74" t="s">
        <v>47</v>
      </c>
      <c r="B17" s="33">
        <v>3000</v>
      </c>
      <c r="C17" s="34"/>
      <c r="D17" s="33">
        <f t="shared" si="12"/>
        <v>2100</v>
      </c>
      <c r="E17" s="34">
        <f t="shared" si="13"/>
        <v>0</v>
      </c>
      <c r="F17" s="35">
        <v>900</v>
      </c>
      <c r="G17" s="36"/>
      <c r="H17" s="37">
        <f t="shared" si="10"/>
        <v>0.3</v>
      </c>
      <c r="I17" s="38" t="e">
        <f t="shared" si="11"/>
        <v>#DIV/0!</v>
      </c>
      <c r="J17" s="39"/>
      <c r="K17" s="40"/>
      <c r="L17" s="41"/>
      <c r="M17" s="42"/>
      <c r="N17" s="43"/>
      <c r="O17" s="44"/>
      <c r="P17" s="64"/>
      <c r="Q17" s="69"/>
    </row>
    <row r="18" spans="1:20" ht="20.100000000000001" customHeight="1" x14ac:dyDescent="0.25">
      <c r="A18" s="74" t="s">
        <v>23</v>
      </c>
      <c r="B18" s="45"/>
      <c r="C18" s="46"/>
      <c r="D18" s="45"/>
      <c r="E18" s="46"/>
      <c r="F18" s="39"/>
      <c r="G18" s="40"/>
      <c r="H18" s="47"/>
      <c r="I18" s="40"/>
      <c r="J18" s="39"/>
      <c r="K18" s="40"/>
      <c r="L18" s="41"/>
      <c r="M18" s="42"/>
      <c r="N18" s="49">
        <v>400</v>
      </c>
      <c r="O18" s="50"/>
      <c r="P18" s="64"/>
      <c r="Q18" s="69"/>
    </row>
    <row r="19" spans="1:20" ht="20.100000000000001" customHeight="1" x14ac:dyDescent="0.25">
      <c r="A19" s="74" t="s">
        <v>24</v>
      </c>
      <c r="B19" s="48"/>
      <c r="C19" s="46"/>
      <c r="D19" s="45"/>
      <c r="E19" s="46"/>
      <c r="F19" s="39"/>
      <c r="G19" s="40"/>
      <c r="H19" s="47"/>
      <c r="I19" s="40"/>
      <c r="J19" s="39"/>
      <c r="K19" s="40"/>
      <c r="L19" s="41"/>
      <c r="M19" s="42"/>
      <c r="N19" s="49">
        <v>100</v>
      </c>
      <c r="O19" s="50"/>
      <c r="P19" s="64"/>
      <c r="Q19" s="69"/>
    </row>
    <row r="20" spans="1:20" ht="20.100000000000001" customHeight="1" thickBot="1" x14ac:dyDescent="0.3">
      <c r="A20" s="84" t="s">
        <v>25</v>
      </c>
      <c r="B20" s="85"/>
      <c r="C20" s="86"/>
      <c r="D20" s="87"/>
      <c r="E20" s="86"/>
      <c r="F20" s="88"/>
      <c r="G20" s="53"/>
      <c r="H20" s="52"/>
      <c r="I20" s="53"/>
      <c r="J20" s="88"/>
      <c r="K20" s="53"/>
      <c r="L20" s="89"/>
      <c r="M20" s="90"/>
      <c r="N20" s="54">
        <v>700</v>
      </c>
      <c r="O20" s="55"/>
      <c r="P20" s="64"/>
      <c r="Q20" s="69"/>
    </row>
    <row r="21" spans="1:20" ht="20.100000000000001" customHeight="1" thickBot="1" x14ac:dyDescent="0.3">
      <c r="A21" s="122" t="s">
        <v>29</v>
      </c>
      <c r="B21" s="75">
        <f>SUM(B6:B20)</f>
        <v>106000</v>
      </c>
      <c r="C21" s="76">
        <f>SUM(C6:C20)</f>
        <v>0</v>
      </c>
      <c r="D21" s="75">
        <f>SUM(D6:D20)</f>
        <v>81700</v>
      </c>
      <c r="E21" s="76">
        <f>SUM(E6:E20)</f>
        <v>0</v>
      </c>
      <c r="F21" s="77">
        <f>SUM(F6:F20)</f>
        <v>24300</v>
      </c>
      <c r="G21" s="78">
        <f>SUM(G6:G20)</f>
        <v>0</v>
      </c>
      <c r="H21" s="79"/>
      <c r="I21" s="80"/>
      <c r="J21" s="77">
        <f>SUM(J6:J20)</f>
        <v>0</v>
      </c>
      <c r="K21" s="78">
        <f>SUM(K6:K20)</f>
        <v>0</v>
      </c>
      <c r="L21" s="121">
        <f>SUM(L6:L20)</f>
        <v>0</v>
      </c>
      <c r="M21" s="81">
        <f>SUM(M6:M20)</f>
        <v>0</v>
      </c>
      <c r="N21" s="82">
        <f>SUM(N6:N20)</f>
        <v>1200</v>
      </c>
      <c r="O21" s="83">
        <f>SUM(O6:O20)</f>
        <v>0</v>
      </c>
      <c r="P21" s="51"/>
      <c r="Q21" s="69"/>
    </row>
    <row r="22" spans="1:20" ht="20.100000000000001" customHeight="1" thickBot="1" x14ac:dyDescent="0.3">
      <c r="A22" s="66"/>
      <c r="B22" s="56"/>
      <c r="C22" s="56"/>
      <c r="D22" s="56"/>
      <c r="E22" s="67"/>
      <c r="F22" s="67"/>
      <c r="G22" s="72"/>
      <c r="H22" s="72"/>
      <c r="I22" s="67"/>
      <c r="J22" s="67"/>
      <c r="K22" s="68"/>
      <c r="L22" s="68"/>
      <c r="M22" s="68"/>
      <c r="N22" s="68"/>
      <c r="O22" s="51"/>
      <c r="P22" s="69"/>
    </row>
    <row r="23" spans="1:20" ht="20.100000000000001" customHeight="1" thickBot="1" x14ac:dyDescent="0.3">
      <c r="A23" s="104" t="s">
        <v>30</v>
      </c>
      <c r="B23" s="91"/>
      <c r="C23" s="91"/>
      <c r="E23" s="163" t="s">
        <v>8</v>
      </c>
      <c r="F23" s="164"/>
      <c r="G23" s="145" t="s">
        <v>33</v>
      </c>
      <c r="H23" s="146"/>
      <c r="I23" s="147"/>
      <c r="K23" s="103" t="s">
        <v>35</v>
      </c>
      <c r="L23" s="92"/>
      <c r="M23" s="92"/>
      <c r="N23" s="92"/>
      <c r="O23" s="92"/>
      <c r="Q23" s="1" t="b">
        <f>S23=T23</f>
        <v>1</v>
      </c>
      <c r="S23" s="1" t="b">
        <f>B27&lt;0</f>
        <v>0</v>
      </c>
      <c r="T23" s="1" t="b">
        <f>C27&lt;0</f>
        <v>0</v>
      </c>
    </row>
    <row r="24" spans="1:20" ht="18.75" customHeight="1" thickBot="1" x14ac:dyDescent="0.3">
      <c r="A24" s="94" t="s">
        <v>29</v>
      </c>
      <c r="B24" s="94" t="s">
        <v>6</v>
      </c>
      <c r="C24" s="95" t="s">
        <v>7</v>
      </c>
      <c r="E24" s="165"/>
      <c r="F24" s="166"/>
      <c r="G24" s="148"/>
      <c r="H24" s="149"/>
      <c r="I24" s="150"/>
      <c r="K24" s="142" t="s">
        <v>38</v>
      </c>
      <c r="L24" s="142"/>
      <c r="M24" s="142"/>
      <c r="N24" s="142"/>
      <c r="O24" s="106">
        <f>IF(Q23=TRUE, 1, 0)</f>
        <v>1</v>
      </c>
    </row>
    <row r="25" spans="1:20" ht="18.75" customHeight="1" x14ac:dyDescent="0.25">
      <c r="A25" s="127" t="s">
        <v>32</v>
      </c>
      <c r="B25" s="96">
        <f>F21+J21</f>
        <v>24300</v>
      </c>
      <c r="C25" s="97">
        <f>G21+K21</f>
        <v>0</v>
      </c>
      <c r="E25" s="197" t="s">
        <v>9</v>
      </c>
      <c r="F25" s="198"/>
      <c r="G25" s="154"/>
      <c r="H25" s="155"/>
      <c r="I25" s="156"/>
      <c r="K25" s="143"/>
      <c r="L25" s="143"/>
      <c r="M25" s="143"/>
      <c r="N25" s="143"/>
      <c r="O25" s="108"/>
      <c r="Q25" s="1" t="e">
        <f>S25=T25</f>
        <v>#DIV/0!</v>
      </c>
      <c r="S25" s="1" t="e">
        <f>G28&lt;0</f>
        <v>#DIV/0!</v>
      </c>
      <c r="T25" s="1" t="b">
        <f>C27&lt;0</f>
        <v>0</v>
      </c>
    </row>
    <row r="26" spans="1:20" ht="18.75" customHeight="1" thickBot="1" x14ac:dyDescent="0.3">
      <c r="A26" s="100" t="s">
        <v>31</v>
      </c>
      <c r="B26" s="100">
        <f>L21+N21</f>
        <v>1200</v>
      </c>
      <c r="C26" s="101">
        <f>M21+O21</f>
        <v>0</v>
      </c>
      <c r="E26" s="199" t="s">
        <v>10</v>
      </c>
      <c r="F26" s="200"/>
      <c r="G26" s="157"/>
      <c r="H26" s="158"/>
      <c r="I26" s="159"/>
      <c r="K26" s="144" t="s">
        <v>36</v>
      </c>
      <c r="L26" s="144"/>
      <c r="M26" s="144"/>
      <c r="N26" s="144"/>
      <c r="O26" s="107" t="e">
        <f>IF(Q25=TRUE, 1, 0)</f>
        <v>#DIV/0!</v>
      </c>
    </row>
    <row r="27" spans="1:20" ht="18.75" customHeight="1" thickBot="1" x14ac:dyDescent="0.35">
      <c r="A27" s="128" t="s">
        <v>14</v>
      </c>
      <c r="B27" s="98">
        <f>B25-B26</f>
        <v>23100</v>
      </c>
      <c r="C27" s="99">
        <f>C25-C26</f>
        <v>0</v>
      </c>
      <c r="E27" s="167" t="s">
        <v>11</v>
      </c>
      <c r="F27" s="168"/>
      <c r="G27" s="160"/>
      <c r="H27" s="161"/>
      <c r="I27" s="162"/>
      <c r="K27" s="143"/>
      <c r="L27" s="143"/>
      <c r="M27" s="143"/>
      <c r="N27" s="143"/>
      <c r="O27" s="108"/>
      <c r="Q27" s="1" t="e">
        <f>AND(G28&gt;=-0.02, G28&lt;=0.02)</f>
        <v>#DIV/0!</v>
      </c>
    </row>
    <row r="28" spans="1:20" ht="16.5" customHeight="1" thickBot="1" x14ac:dyDescent="0.3">
      <c r="E28" s="213" t="s">
        <v>12</v>
      </c>
      <c r="F28" s="214"/>
      <c r="G28" s="151" t="e">
        <f>AVERAGE(G25:I27)</f>
        <v>#DIV/0!</v>
      </c>
      <c r="H28" s="152"/>
      <c r="I28" s="153"/>
      <c r="K28" s="140" t="s">
        <v>37</v>
      </c>
      <c r="L28" s="140"/>
      <c r="M28" s="140"/>
      <c r="N28" s="140"/>
      <c r="O28" s="102" t="e">
        <f>IF(Q27=TRUE, 1, 0)</f>
        <v>#DIV/0!</v>
      </c>
    </row>
    <row r="29" spans="1:20" ht="13.65" customHeight="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140"/>
      <c r="L29" s="140"/>
      <c r="M29" s="140"/>
      <c r="N29" s="140"/>
      <c r="O29" s="105"/>
    </row>
    <row r="30" spans="1:20" ht="13.65" customHeight="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8"/>
      <c r="L30" s="58"/>
      <c r="M30" s="59"/>
      <c r="N30" s="59"/>
      <c r="O30" s="7"/>
      <c r="P30" s="7"/>
    </row>
    <row r="31" spans="1:20" ht="13.5" customHeight="1" thickBot="1" x14ac:dyDescent="0.3">
      <c r="A31" s="3" t="s">
        <v>13</v>
      </c>
      <c r="B31" s="3"/>
      <c r="C31" s="3"/>
      <c r="D31" s="3"/>
      <c r="E31" s="3"/>
      <c r="F31" s="3"/>
      <c r="G31" s="3"/>
      <c r="H31" s="3"/>
      <c r="I31" s="3"/>
      <c r="J31" s="3"/>
      <c r="K31" s="4"/>
      <c r="L31" s="4"/>
      <c r="M31" s="3"/>
      <c r="N31" s="3"/>
    </row>
    <row r="32" spans="1:20" ht="20.100000000000001" customHeight="1" x14ac:dyDescent="0.25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3"/>
      <c r="P32" s="70"/>
    </row>
    <row r="33" spans="1:16" ht="20.100000000000001" customHeight="1" x14ac:dyDescent="0.25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6"/>
      <c r="P33" s="70"/>
    </row>
    <row r="34" spans="1:16" ht="20.100000000000001" customHeight="1" thickBot="1" x14ac:dyDescent="0.3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9"/>
    </row>
    <row r="35" spans="1:16" ht="20.10000000000000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6" ht="13.8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6" ht="20.100000000000001" customHeight="1" thickBot="1" x14ac:dyDescent="0.3">
      <c r="A37" s="210" t="s">
        <v>15</v>
      </c>
      <c r="B37" s="211"/>
      <c r="C37" s="211"/>
      <c r="D37" s="211"/>
      <c r="E37" s="212"/>
      <c r="F37" s="56"/>
      <c r="G37" s="56"/>
      <c r="H37" s="56"/>
      <c r="I37" s="56"/>
      <c r="J37" s="56"/>
      <c r="K37" s="56"/>
      <c r="L37" s="56"/>
      <c r="M37" s="56"/>
      <c r="N37" s="56"/>
      <c r="O37" s="51"/>
      <c r="P37" s="57"/>
    </row>
    <row r="38" spans="1:16" ht="19.2" customHeight="1" thickBot="1" x14ac:dyDescent="0.3">
      <c r="A38" s="5" t="s">
        <v>5</v>
      </c>
      <c r="B38" s="125"/>
      <c r="C38" s="169" t="s">
        <v>19</v>
      </c>
      <c r="D38" s="170"/>
      <c r="E38" s="170"/>
      <c r="F38" s="171"/>
      <c r="G38" s="169" t="s">
        <v>16</v>
      </c>
      <c r="H38" s="171"/>
      <c r="I38" s="170" t="s">
        <v>17</v>
      </c>
      <c r="J38" s="170"/>
      <c r="K38" s="196" t="s">
        <v>3</v>
      </c>
      <c r="L38" s="196"/>
      <c r="M38" s="192" t="s">
        <v>4</v>
      </c>
      <c r="N38" s="193"/>
      <c r="O38" s="61" t="s">
        <v>18</v>
      </c>
    </row>
    <row r="39" spans="1:16" ht="18.75" customHeight="1" thickBot="1" x14ac:dyDescent="0.3">
      <c r="A39" s="62" t="s">
        <v>20</v>
      </c>
      <c r="B39" s="124"/>
      <c r="C39" s="172"/>
      <c r="D39" s="173"/>
      <c r="E39" s="173"/>
      <c r="F39" s="174"/>
      <c r="G39" s="172"/>
      <c r="H39" s="174"/>
      <c r="I39" s="178"/>
      <c r="J39" s="179"/>
      <c r="K39" s="176"/>
      <c r="L39" s="177"/>
      <c r="M39" s="194"/>
      <c r="N39" s="195"/>
      <c r="O39" s="60">
        <f t="shared" ref="O39:O47" si="14">K39-M39</f>
        <v>0</v>
      </c>
    </row>
    <row r="40" spans="1:16" ht="18.75" customHeight="1" thickBot="1" x14ac:dyDescent="0.3">
      <c r="A40" s="63" t="s">
        <v>20</v>
      </c>
      <c r="B40" s="123"/>
      <c r="C40" s="134"/>
      <c r="D40" s="135"/>
      <c r="E40" s="135"/>
      <c r="F40" s="136"/>
      <c r="G40" s="134"/>
      <c r="H40" s="136"/>
      <c r="I40" s="190"/>
      <c r="J40" s="191"/>
      <c r="K40" s="176"/>
      <c r="L40" s="177"/>
      <c r="M40" s="194"/>
      <c r="N40" s="195"/>
      <c r="O40" s="60">
        <f t="shared" si="14"/>
        <v>0</v>
      </c>
    </row>
    <row r="41" spans="1:16" ht="19.2" customHeight="1" thickBot="1" x14ac:dyDescent="0.3">
      <c r="A41" s="63" t="s">
        <v>20</v>
      </c>
      <c r="B41" s="126"/>
      <c r="C41" s="134"/>
      <c r="D41" s="135"/>
      <c r="E41" s="135"/>
      <c r="F41" s="136"/>
      <c r="G41" s="134"/>
      <c r="H41" s="136"/>
      <c r="I41" s="134"/>
      <c r="J41" s="175"/>
      <c r="K41" s="137"/>
      <c r="L41" s="138"/>
      <c r="M41" s="130"/>
      <c r="N41" s="131"/>
      <c r="O41" s="60">
        <f t="shared" si="14"/>
        <v>0</v>
      </c>
    </row>
    <row r="42" spans="1:16" ht="19.5" customHeight="1" thickBot="1" x14ac:dyDescent="0.3">
      <c r="A42" s="62" t="s">
        <v>20</v>
      </c>
      <c r="B42" s="129"/>
      <c r="C42" s="132"/>
      <c r="D42" s="139"/>
      <c r="E42" s="139"/>
      <c r="F42" s="133"/>
      <c r="G42" s="132"/>
      <c r="H42" s="133"/>
      <c r="I42" s="132"/>
      <c r="J42" s="133"/>
      <c r="K42" s="137"/>
      <c r="L42" s="138"/>
      <c r="M42" s="130"/>
      <c r="N42" s="131"/>
      <c r="O42" s="60">
        <f t="shared" si="14"/>
        <v>0</v>
      </c>
    </row>
    <row r="43" spans="1:16" ht="19.5" customHeight="1" thickBot="1" x14ac:dyDescent="0.3">
      <c r="A43" s="63" t="s">
        <v>20</v>
      </c>
      <c r="B43" s="126"/>
      <c r="C43" s="134"/>
      <c r="D43" s="135"/>
      <c r="E43" s="135"/>
      <c r="F43" s="136"/>
      <c r="G43" s="134"/>
      <c r="H43" s="136"/>
      <c r="I43" s="134"/>
      <c r="J43" s="136"/>
      <c r="K43" s="137"/>
      <c r="L43" s="138"/>
      <c r="M43" s="130"/>
      <c r="N43" s="131"/>
      <c r="O43" s="60">
        <f t="shared" si="14"/>
        <v>0</v>
      </c>
    </row>
    <row r="44" spans="1:16" ht="19.5" customHeight="1" thickBot="1" x14ac:dyDescent="0.3">
      <c r="A44" s="63" t="s">
        <v>20</v>
      </c>
      <c r="B44" s="126"/>
      <c r="C44" s="134"/>
      <c r="D44" s="135"/>
      <c r="E44" s="135"/>
      <c r="F44" s="136"/>
      <c r="G44" s="134"/>
      <c r="H44" s="136"/>
      <c r="I44" s="134"/>
      <c r="J44" s="136"/>
      <c r="K44" s="137"/>
      <c r="L44" s="138"/>
      <c r="M44" s="130"/>
      <c r="N44" s="131"/>
      <c r="O44" s="60">
        <f t="shared" si="14"/>
        <v>0</v>
      </c>
    </row>
    <row r="45" spans="1:16" ht="19.5" customHeight="1" thickBot="1" x14ac:dyDescent="0.3">
      <c r="A45" s="62" t="s">
        <v>20</v>
      </c>
      <c r="B45" s="129"/>
      <c r="C45" s="132"/>
      <c r="D45" s="139"/>
      <c r="E45" s="139"/>
      <c r="F45" s="133"/>
      <c r="G45" s="132"/>
      <c r="H45" s="133"/>
      <c r="I45" s="132"/>
      <c r="J45" s="133"/>
      <c r="K45" s="137"/>
      <c r="L45" s="138"/>
      <c r="M45" s="130"/>
      <c r="N45" s="131"/>
      <c r="O45" s="60">
        <f t="shared" si="14"/>
        <v>0</v>
      </c>
    </row>
    <row r="46" spans="1:16" ht="19.5" customHeight="1" thickBot="1" x14ac:dyDescent="0.3">
      <c r="A46" s="63" t="s">
        <v>20</v>
      </c>
      <c r="B46" s="126"/>
      <c r="C46" s="134"/>
      <c r="D46" s="135"/>
      <c r="E46" s="135"/>
      <c r="F46" s="136"/>
      <c r="G46" s="134"/>
      <c r="H46" s="136"/>
      <c r="I46" s="134"/>
      <c r="J46" s="136"/>
      <c r="K46" s="137"/>
      <c r="L46" s="138"/>
      <c r="M46" s="130"/>
      <c r="N46" s="131"/>
      <c r="O46" s="60">
        <f t="shared" si="14"/>
        <v>0</v>
      </c>
    </row>
    <row r="47" spans="1:16" ht="18.75" customHeight="1" x14ac:dyDescent="0.25">
      <c r="A47" s="63" t="s">
        <v>20</v>
      </c>
      <c r="B47" s="126"/>
      <c r="C47" s="134"/>
      <c r="D47" s="135"/>
      <c r="E47" s="135"/>
      <c r="F47" s="136"/>
      <c r="G47" s="134"/>
      <c r="H47" s="136"/>
      <c r="I47" s="134"/>
      <c r="J47" s="136"/>
      <c r="K47" s="137"/>
      <c r="L47" s="138"/>
      <c r="M47" s="130"/>
      <c r="N47" s="131"/>
      <c r="O47" s="60">
        <f t="shared" si="14"/>
        <v>0</v>
      </c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25">
      <c r="K588" s="2"/>
      <c r="L588" s="2"/>
      <c r="M588" s="2"/>
      <c r="N588" s="2"/>
    </row>
    <row r="589" spans="1:14" x14ac:dyDescent="0.25">
      <c r="K589" s="2"/>
      <c r="L589" s="2"/>
      <c r="M589" s="2"/>
      <c r="N589" s="2"/>
    </row>
    <row r="590" spans="1:14" x14ac:dyDescent="0.25">
      <c r="K590" s="2"/>
      <c r="L590" s="2"/>
      <c r="M590" s="2"/>
      <c r="N590" s="2"/>
    </row>
    <row r="591" spans="1:14" x14ac:dyDescent="0.25">
      <c r="K591" s="2"/>
      <c r="L591" s="2"/>
      <c r="M591" s="2"/>
      <c r="N591" s="2"/>
    </row>
    <row r="592" spans="1:14" x14ac:dyDescent="0.25">
      <c r="K592" s="2"/>
      <c r="L592" s="2"/>
      <c r="M592" s="2"/>
      <c r="N592" s="2"/>
    </row>
    <row r="593" spans="11:14" x14ac:dyDescent="0.25">
      <c r="K593" s="2"/>
      <c r="L593" s="2"/>
      <c r="M593" s="2"/>
      <c r="N593" s="2"/>
    </row>
    <row r="594" spans="11:14" x14ac:dyDescent="0.25">
      <c r="K594" s="2"/>
      <c r="L594" s="2"/>
      <c r="M594" s="2"/>
      <c r="N594" s="2"/>
    </row>
    <row r="595" spans="11:14" x14ac:dyDescent="0.25">
      <c r="K595" s="2"/>
      <c r="L595" s="2"/>
      <c r="M595" s="2"/>
      <c r="N595" s="2"/>
    </row>
    <row r="596" spans="11:14" x14ac:dyDescent="0.25">
      <c r="K596" s="2"/>
      <c r="L596" s="2"/>
      <c r="M596" s="2"/>
      <c r="N596" s="2"/>
    </row>
    <row r="597" spans="11:14" x14ac:dyDescent="0.25">
      <c r="K597" s="2"/>
      <c r="L597" s="2"/>
      <c r="M597" s="2"/>
      <c r="N597" s="2"/>
    </row>
  </sheetData>
  <mergeCells count="73">
    <mergeCell ref="I40:J40"/>
    <mergeCell ref="K40:L40"/>
    <mergeCell ref="M38:N38"/>
    <mergeCell ref="M39:N39"/>
    <mergeCell ref="M40:N40"/>
    <mergeCell ref="G38:H38"/>
    <mergeCell ref="I38:J38"/>
    <mergeCell ref="K38:L38"/>
    <mergeCell ref="G40:H40"/>
    <mergeCell ref="E25:F25"/>
    <mergeCell ref="E26:F26"/>
    <mergeCell ref="A32:O34"/>
    <mergeCell ref="A37:E37"/>
    <mergeCell ref="E28:F28"/>
    <mergeCell ref="H4:I4"/>
    <mergeCell ref="B4:C4"/>
    <mergeCell ref="N4:O4"/>
    <mergeCell ref="J4:K4"/>
    <mergeCell ref="F4:G4"/>
    <mergeCell ref="D4:E4"/>
    <mergeCell ref="L4:M4"/>
    <mergeCell ref="G41:H41"/>
    <mergeCell ref="I41:J41"/>
    <mergeCell ref="K39:L39"/>
    <mergeCell ref="G39:H39"/>
    <mergeCell ref="I39:J39"/>
    <mergeCell ref="K41:L41"/>
    <mergeCell ref="C41:F41"/>
    <mergeCell ref="C38:F38"/>
    <mergeCell ref="C39:F39"/>
    <mergeCell ref="C40:F40"/>
    <mergeCell ref="M41:N41"/>
    <mergeCell ref="K28:N29"/>
    <mergeCell ref="A2:O2"/>
    <mergeCell ref="K24:N25"/>
    <mergeCell ref="K26:N27"/>
    <mergeCell ref="G23:I24"/>
    <mergeCell ref="G28:I28"/>
    <mergeCell ref="G25:I25"/>
    <mergeCell ref="G26:I26"/>
    <mergeCell ref="G27:I27"/>
    <mergeCell ref="E23:F24"/>
    <mergeCell ref="E27:F27"/>
    <mergeCell ref="M42:N42"/>
    <mergeCell ref="C43:F43"/>
    <mergeCell ref="G43:H43"/>
    <mergeCell ref="I43:J43"/>
    <mergeCell ref="K43:L43"/>
    <mergeCell ref="M43:N43"/>
    <mergeCell ref="C42:F42"/>
    <mergeCell ref="G42:H42"/>
    <mergeCell ref="I42:J42"/>
    <mergeCell ref="K42:L42"/>
    <mergeCell ref="M44:N44"/>
    <mergeCell ref="C45:F45"/>
    <mergeCell ref="G45:H45"/>
    <mergeCell ref="I45:J45"/>
    <mergeCell ref="K45:L45"/>
    <mergeCell ref="M45:N45"/>
    <mergeCell ref="C44:F44"/>
    <mergeCell ref="G44:H44"/>
    <mergeCell ref="I44:J44"/>
    <mergeCell ref="K44:L44"/>
    <mergeCell ref="M46:N46"/>
    <mergeCell ref="C47:F47"/>
    <mergeCell ref="G47:H47"/>
    <mergeCell ref="I47:J47"/>
    <mergeCell ref="K47:L47"/>
    <mergeCell ref="M47:N47"/>
    <mergeCell ref="C46:F46"/>
    <mergeCell ref="G46:H46"/>
    <mergeCell ref="I46:J46"/>
    <mergeCell ref="K46:L46"/>
  </mergeCells>
  <phoneticPr fontId="19" type="noConversion"/>
  <conditionalFormatting sqref="O23">
    <cfRule type="expression" priority="11">
      <formula>$Q$23:$Q$27=TRUE</formula>
    </cfRule>
  </conditionalFormatting>
  <conditionalFormatting sqref="O24 O26 O2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Q23:Q27">
    <cfRule type="expression" priority="6">
      <formula>TRUE</formula>
    </cfRule>
  </conditionalFormatting>
  <printOptions horizontalCentered="1"/>
  <pageMargins left="0.25" right="0.23" top="0.25" bottom="0.25" header="0" footer="0"/>
  <pageSetup scale="7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O23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Q23:Q27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BF1A7F-EC8E-4224-8F5D-508428C82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2024-07-15T14:43:13Z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