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Albertsons/Safeway 1662 - Peoria AZ/4 ASSET-REPORT DOCS/"/>
    </mc:Choice>
  </mc:AlternateContent>
  <xr:revisionPtr revIDLastSave="53" documentId="13_ncr:1_{B888774D-3C83-41B9-8B1C-1CD895A9BF91}" xr6:coauthVersionLast="47" xr6:coauthVersionMax="47" xr10:uidLastSave="{CF99EEFC-5E34-465A-BD46-74EB6ABA9FB6}"/>
  <bookViews>
    <workbookView xWindow="36045" yWindow="1455" windowWidth="14445" windowHeight="11235" xr2:uid="{00000000-000D-0000-FFFF-FFFF00000000}"/>
  </bookViews>
  <sheets>
    <sheet name="SUMMARY (2)" sheetId="1" r:id="rId1"/>
  </sheets>
  <definedNames>
    <definedName name="_xlnm.Print_Area" localSheetId="0">'SUMMARY (2)'!$A$1:$P$35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43" i="1" l="1"/>
  <c r="P44" i="1"/>
  <c r="P45" i="1"/>
  <c r="P46" i="1"/>
  <c r="P47" i="1"/>
  <c r="P48" i="1"/>
  <c r="P22" i="1" l="1"/>
  <c r="O22" i="1"/>
  <c r="N22" i="1"/>
  <c r="M22" i="1"/>
  <c r="L22" i="1"/>
  <c r="K22" i="1"/>
  <c r="H22" i="1"/>
  <c r="G22" i="1"/>
  <c r="D22" i="1"/>
  <c r="C22" i="1"/>
  <c r="H29" i="1" l="1"/>
  <c r="P42" i="1"/>
  <c r="P41" i="1"/>
  <c r="P40" i="1"/>
  <c r="T26" i="1" l="1"/>
  <c r="R28" i="1"/>
  <c r="P29" i="1" s="1"/>
  <c r="D27" i="1" l="1"/>
  <c r="C27" i="1"/>
  <c r="D26" i="1"/>
  <c r="C26" i="1"/>
  <c r="C28" i="1" l="1"/>
  <c r="T24" i="1" s="1"/>
  <c r="D28" i="1"/>
  <c r="U26" i="1" s="1"/>
  <c r="R26" i="1" s="1"/>
  <c r="J7" i="1"/>
  <c r="J6" i="1"/>
  <c r="I7" i="1"/>
  <c r="I6" i="1"/>
  <c r="U24" i="1" l="1"/>
  <c r="R24" i="1" s="1"/>
  <c r="P25" i="1" s="1"/>
  <c r="P27" i="1"/>
  <c r="F7" i="1"/>
  <c r="E7" i="1"/>
  <c r="F6" i="1"/>
  <c r="E6" i="1"/>
  <c r="E22" i="1" l="1"/>
  <c r="F22" i="1"/>
</calcChain>
</file>

<file path=xl/sharedStrings.xml><?xml version="1.0" encoding="utf-8"?>
<sst xmlns="http://schemas.openxmlformats.org/spreadsheetml/2006/main" count="94" uniqueCount="67">
  <si>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</si>
  <si>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</si>
  <si>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</si>
  <si>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</si>
  <si>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</si>
  <si>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</si>
  <si>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</si>
  <si>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</si>
  <si>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</si>
  <si>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</si>
  <si>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</si>
  <si>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</si>
  <si>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</si>
  <si>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</si>
  <si>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</si>
  <si>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</si>
  <si>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</si>
  <si>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</si>
  <si>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</si>
  <si>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</si>
  <si>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</si>
  <si>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</si>
  <si>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</si>
  <si>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</si>
  <si>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</si>
  <si>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</si>
  <si>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</si>
  <si>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EF-4</t>
  </si>
  <si>
    <t>EF-5</t>
  </si>
  <si>
    <t>EF-6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</si>
  <si>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</si>
  <si>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</si>
  <si>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</si>
  <si>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</si>
  <si>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</si>
  <si>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</si>
  <si>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</si>
  <si>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</si>
  <si>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</si>
  <si>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</si>
  <si>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</si>
  <si>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</si>
  <si>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AC-1</t>
  </si>
  <si>
    <t>AC-2</t>
  </si>
  <si>
    <t>AC-3</t>
  </si>
  <si>
    <t>AC-4</t>
  </si>
  <si>
    <t>EF-7</t>
  </si>
  <si>
    <t>EF-8</t>
  </si>
  <si>
    <t>EF-9</t>
  </si>
  <si>
    <t>EF-10</t>
  </si>
  <si>
    <t>EF-11</t>
  </si>
  <si>
    <t>EF-12</t>
  </si>
  <si>
    <t>DELI HOOD</t>
  </si>
  <si>
    <t>DISH WASHER</t>
  </si>
  <si>
    <t>PAN WASHER</t>
  </si>
  <si>
    <t>BAKERY HOOD</t>
  </si>
  <si>
    <t>BAKERY OVENS</t>
  </si>
  <si>
    <t>RESTROOM</t>
  </si>
  <si>
    <t>JANITOR ROOM</t>
  </si>
  <si>
    <t>MEAT CUT + WRAP</t>
  </si>
  <si>
    <t>FLOWER STORAGE</t>
  </si>
  <si>
    <t>RESTROOMS</t>
  </si>
  <si>
    <t>BAKERY</t>
  </si>
  <si>
    <t>CONTROL ROOM</t>
  </si>
  <si>
    <t xml:space="preserve">DELI </t>
  </si>
  <si>
    <t>PHARMACY</t>
  </si>
  <si>
    <t>SALES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</si>
</sst>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399778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8"/>
  <sheetViews>
    <sheetView showGridLines="0" tabSelected="1" view="pageBreakPreview" zoomScale="80" zoomScaleNormal="55" zoomScaleSheetLayoutView="80" workbookViewId="0">
      <selection activeCell="K32" sqref="K32"/>
    </sheetView>
  </sheetViews>
  <sheetFormatPr defaultColWidth="9.109375" defaultRowHeight="13.2" x14ac:dyDescent="0.25"/>
  <cols>
    <col min="1" max="1" width="10.5546875" style="1" customWidth="1"/>
    <col min="2" max="2" width="19.109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29" t="s">
        <v>36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ht="9.75" customHeight="1" thickBot="1" x14ac:dyDescent="0.35">
      <c r="A3" s="99"/>
    </row>
    <row r="4" spans="1:18" ht="20.100000000000001" customHeight="1" thickBot="1" x14ac:dyDescent="0.3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30</v>
      </c>
      <c r="J4" s="182"/>
      <c r="K4" s="187" t="s">
        <v>3</v>
      </c>
      <c r="L4" s="188"/>
      <c r="M4" s="185" t="s">
        <v>4</v>
      </c>
      <c r="N4" s="186"/>
      <c r="O4" s="185" t="s">
        <v>41</v>
      </c>
      <c r="P4" s="186"/>
      <c r="Q4" s="7"/>
      <c r="R4" s="69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18" ht="20.100000000000001" customHeight="1" x14ac:dyDescent="0.25">
      <c r="A6" s="79" t="s">
        <v>42</v>
      </c>
      <c r="B6" s="77" t="s">
        <v>66</v>
      </c>
      <c r="C6" s="23">
        <v>25000</v>
      </c>
      <c r="D6" s="24"/>
      <c r="E6" s="23">
        <f t="shared" ref="E6:F7" si="0">C6-G6</f>
        <v>21440</v>
      </c>
      <c r="F6" s="24">
        <f t="shared" si="0"/>
        <v>0</v>
      </c>
      <c r="G6" s="25">
        <v>3560</v>
      </c>
      <c r="H6" s="26"/>
      <c r="I6" s="27">
        <f>G6/C6</f>
        <v>0.1424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thickBot="1" x14ac:dyDescent="0.3">
      <c r="A7" s="80" t="s">
        <v>43</v>
      </c>
      <c r="B7" s="78" t="s">
        <v>64</v>
      </c>
      <c r="C7" s="35">
        <v>1200</v>
      </c>
      <c r="D7" s="36"/>
      <c r="E7" s="35">
        <f t="shared" si="0"/>
        <v>900</v>
      </c>
      <c r="F7" s="36">
        <f t="shared" si="0"/>
        <v>0</v>
      </c>
      <c r="G7" s="37">
        <v>300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25">
      <c r="A8" s="79" t="s">
        <v>44</v>
      </c>
      <c r="B8" s="78" t="s">
        <v>63</v>
      </c>
      <c r="C8" s="35">
        <v>1200</v>
      </c>
      <c r="D8" s="36"/>
      <c r="E8" s="35">
        <f t="shared" ref="E8:E9" si="2">C8-G8</f>
        <v>900</v>
      </c>
      <c r="F8" s="36">
        <f t="shared" ref="F8:F9" si="3">D8-H8</f>
        <v>0</v>
      </c>
      <c r="G8" s="37">
        <v>300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25">
      <c r="A9" s="80" t="s">
        <v>45</v>
      </c>
      <c r="B9" s="78" t="s">
        <v>65</v>
      </c>
      <c r="C9" s="35">
        <v>4500</v>
      </c>
      <c r="D9" s="36"/>
      <c r="E9" s="35">
        <f t="shared" si="2"/>
        <v>4500</v>
      </c>
      <c r="F9" s="36">
        <f t="shared" si="3"/>
        <v>0</v>
      </c>
      <c r="G9" s="37">
        <v>0</v>
      </c>
      <c r="H9" s="38"/>
      <c r="I9" s="39">
        <f t="shared" si="4"/>
        <v>0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 x14ac:dyDescent="0.25">
      <c r="A10" s="80" t="s">
        <v>10</v>
      </c>
      <c r="B10" s="78" t="s">
        <v>52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1800</v>
      </c>
      <c r="N10" s="51"/>
      <c r="O10" s="45"/>
      <c r="P10" s="46"/>
      <c r="Q10" s="68"/>
      <c r="R10" s="73"/>
    </row>
    <row r="11" spans="1:18" ht="20.100000000000001" customHeight="1" x14ac:dyDescent="0.25">
      <c r="A11" s="80" t="s">
        <v>11</v>
      </c>
      <c r="B11" s="78" t="s">
        <v>53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450</v>
      </c>
      <c r="N11" s="51"/>
      <c r="O11" s="45"/>
      <c r="P11" s="46"/>
      <c r="Q11" s="68"/>
      <c r="R11" s="73"/>
    </row>
    <row r="12" spans="1:18" ht="20.100000000000001" customHeight="1" x14ac:dyDescent="0.25">
      <c r="A12" s="80" t="s">
        <v>26</v>
      </c>
      <c r="B12" s="78" t="s">
        <v>54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300</v>
      </c>
      <c r="N12" s="51"/>
      <c r="O12" s="45"/>
      <c r="P12" s="46"/>
      <c r="Q12" s="68"/>
      <c r="R12" s="73"/>
    </row>
    <row r="13" spans="1:18" ht="20.100000000000001" customHeight="1" x14ac:dyDescent="0.25">
      <c r="A13" s="80" t="s">
        <v>27</v>
      </c>
      <c r="B13" s="78" t="s">
        <v>55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600</v>
      </c>
      <c r="N13" s="51"/>
      <c r="O13" s="45"/>
      <c r="P13" s="46"/>
      <c r="Q13" s="68"/>
      <c r="R13" s="73"/>
    </row>
    <row r="14" spans="1:18" ht="20.100000000000001" customHeight="1" x14ac:dyDescent="0.25">
      <c r="A14" s="80" t="s">
        <v>28</v>
      </c>
      <c r="B14" s="78" t="s">
        <v>56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>
        <v>800</v>
      </c>
      <c r="P14" s="54"/>
      <c r="Q14" s="68"/>
      <c r="R14" s="73"/>
    </row>
    <row r="15" spans="1:18" ht="20.100000000000001" customHeight="1" x14ac:dyDescent="0.25">
      <c r="A15" s="80" t="s">
        <v>29</v>
      </c>
      <c r="B15" s="78" t="s">
        <v>56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3">
        <v>800</v>
      </c>
      <c r="P15" s="54"/>
      <c r="Q15" s="68"/>
      <c r="R15" s="73"/>
    </row>
    <row r="16" spans="1:18" ht="20.100000000000001" customHeight="1" x14ac:dyDescent="0.25">
      <c r="A16" s="80" t="s">
        <v>46</v>
      </c>
      <c r="B16" s="78" t="s">
        <v>57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3">
        <v>100</v>
      </c>
      <c r="P16" s="54"/>
      <c r="Q16" s="68"/>
      <c r="R16" s="73"/>
    </row>
    <row r="17" spans="1:21" ht="20.100000000000001" customHeight="1" x14ac:dyDescent="0.25">
      <c r="A17" s="80" t="s">
        <v>47</v>
      </c>
      <c r="B17" s="78" t="s">
        <v>58</v>
      </c>
      <c r="C17" s="47"/>
      <c r="D17" s="48"/>
      <c r="E17" s="47"/>
      <c r="F17" s="48"/>
      <c r="G17" s="41"/>
      <c r="H17" s="42"/>
      <c r="I17" s="49"/>
      <c r="J17" s="42"/>
      <c r="K17" s="41"/>
      <c r="L17" s="42"/>
      <c r="M17" s="43"/>
      <c r="N17" s="44"/>
      <c r="O17" s="53">
        <v>100</v>
      </c>
      <c r="P17" s="54"/>
      <c r="Q17" s="68"/>
      <c r="R17" s="73"/>
    </row>
    <row r="18" spans="1:21" ht="20.100000000000001" customHeight="1" x14ac:dyDescent="0.25">
      <c r="A18" s="80" t="s">
        <v>48</v>
      </c>
      <c r="B18" s="78" t="s">
        <v>59</v>
      </c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43"/>
      <c r="N18" s="44"/>
      <c r="O18" s="53">
        <v>450</v>
      </c>
      <c r="P18" s="54"/>
      <c r="Q18" s="68"/>
      <c r="R18" s="73"/>
    </row>
    <row r="19" spans="1:21" ht="20.100000000000001" customHeight="1" x14ac:dyDescent="0.25">
      <c r="A19" s="80" t="s">
        <v>49</v>
      </c>
      <c r="B19" s="78" t="s">
        <v>60</v>
      </c>
      <c r="C19" s="47"/>
      <c r="D19" s="48"/>
      <c r="E19" s="47"/>
      <c r="F19" s="48"/>
      <c r="G19" s="41"/>
      <c r="H19" s="42"/>
      <c r="I19" s="49"/>
      <c r="J19" s="42"/>
      <c r="K19" s="41"/>
      <c r="L19" s="42"/>
      <c r="M19" s="43"/>
      <c r="N19" s="44"/>
      <c r="O19" s="53">
        <v>100</v>
      </c>
      <c r="P19" s="54"/>
      <c r="Q19" s="68"/>
      <c r="R19" s="73"/>
    </row>
    <row r="20" spans="1:21" ht="20.100000000000001" customHeight="1" x14ac:dyDescent="0.25">
      <c r="A20" s="80" t="s">
        <v>50</v>
      </c>
      <c r="B20" s="78" t="s">
        <v>61</v>
      </c>
      <c r="C20" s="52"/>
      <c r="D20" s="48"/>
      <c r="E20" s="47"/>
      <c r="F20" s="48"/>
      <c r="G20" s="41"/>
      <c r="H20" s="42"/>
      <c r="I20" s="49"/>
      <c r="J20" s="42"/>
      <c r="K20" s="41"/>
      <c r="L20" s="42"/>
      <c r="M20" s="43"/>
      <c r="N20" s="44"/>
      <c r="O20" s="53">
        <v>600</v>
      </c>
      <c r="P20" s="54"/>
      <c r="Q20" s="68"/>
      <c r="R20" s="73"/>
    </row>
    <row r="21" spans="1:21" ht="20.100000000000001" customHeight="1" thickBot="1" x14ac:dyDescent="0.3">
      <c r="A21" s="80" t="s">
        <v>51</v>
      </c>
      <c r="B21" s="90" t="s">
        <v>62</v>
      </c>
      <c r="C21" s="91"/>
      <c r="D21" s="92"/>
      <c r="E21" s="93"/>
      <c r="F21" s="92"/>
      <c r="G21" s="94"/>
      <c r="H21" s="57"/>
      <c r="I21" s="56"/>
      <c r="J21" s="57"/>
      <c r="K21" s="94"/>
      <c r="L21" s="57"/>
      <c r="M21" s="95"/>
      <c r="N21" s="96"/>
      <c r="O21" s="58">
        <v>4500</v>
      </c>
      <c r="P21" s="59"/>
      <c r="Q21" s="68"/>
      <c r="R21" s="73"/>
    </row>
    <row r="22" spans="1:21" ht="20.100000000000001" customHeight="1" thickBot="1" x14ac:dyDescent="0.3">
      <c r="A22" s="191" t="s">
        <v>31</v>
      </c>
      <c r="B22" s="192"/>
      <c r="C22" s="81">
        <f>SUM(C6:C21)</f>
        <v>31900</v>
      </c>
      <c r="D22" s="82">
        <f>SUM(D6:D21)</f>
        <v>0</v>
      </c>
      <c r="E22" s="81">
        <f>SUM(E6:E21)</f>
        <v>27740</v>
      </c>
      <c r="F22" s="82">
        <f>SUM(F6:F21)</f>
        <v>0</v>
      </c>
      <c r="G22" s="83">
        <f>SUM(G6:G21)</f>
        <v>4160</v>
      </c>
      <c r="H22" s="84">
        <f>SUM(H6:H21)</f>
        <v>0</v>
      </c>
      <c r="I22" s="85"/>
      <c r="J22" s="86"/>
      <c r="K22" s="83">
        <f>SUM(K6:K21)</f>
        <v>0</v>
      </c>
      <c r="L22" s="84">
        <f>SUM(L6:L21)</f>
        <v>0</v>
      </c>
      <c r="M22" s="115">
        <f>SUM(M6:M21)</f>
        <v>3150</v>
      </c>
      <c r="N22" s="87">
        <f>SUM(N6:N21)</f>
        <v>0</v>
      </c>
      <c r="O22" s="88">
        <f>SUM(O6:O21)</f>
        <v>7450</v>
      </c>
      <c r="P22" s="89">
        <f>SUM(P6:P21)</f>
        <v>0</v>
      </c>
      <c r="Q22" s="55"/>
      <c r="R22" s="73"/>
    </row>
    <row r="23" spans="1:21" ht="20.100000000000001" customHeight="1" thickBot="1" x14ac:dyDescent="0.3">
      <c r="A23" s="70"/>
      <c r="B23" s="60"/>
      <c r="C23" s="60"/>
      <c r="D23" s="60"/>
      <c r="E23" s="60"/>
      <c r="F23" s="71"/>
      <c r="G23" s="71"/>
      <c r="H23" s="76"/>
      <c r="I23" s="76"/>
      <c r="J23" s="71"/>
      <c r="K23" s="71"/>
      <c r="L23" s="72"/>
      <c r="M23" s="72"/>
      <c r="N23" s="72"/>
      <c r="O23" s="72"/>
      <c r="P23" s="55"/>
      <c r="Q23" s="73"/>
    </row>
    <row r="24" spans="1:21" ht="20.100000000000001" customHeight="1" thickBot="1" x14ac:dyDescent="0.3">
      <c r="A24" s="110" t="s">
        <v>32</v>
      </c>
      <c r="B24" s="97"/>
      <c r="C24" s="97"/>
      <c r="D24" s="97"/>
      <c r="F24" s="159" t="s">
        <v>12</v>
      </c>
      <c r="G24" s="160"/>
      <c r="H24" s="133" t="s">
        <v>35</v>
      </c>
      <c r="I24" s="134"/>
      <c r="J24" s="135"/>
      <c r="L24" s="109" t="s">
        <v>37</v>
      </c>
      <c r="M24" s="98"/>
      <c r="N24" s="98"/>
      <c r="O24" s="98"/>
      <c r="P24" s="98"/>
      <c r="R24" s="1" t="b">
        <f>T24=U24</f>
        <v>0</v>
      </c>
      <c r="T24" s="1" t="b">
        <f>C28&lt;0</f>
        <v>1</v>
      </c>
      <c r="U24" s="1" t="b">
        <f>D28&lt;0</f>
        <v>0</v>
      </c>
    </row>
    <row r="25" spans="1:21" ht="18.75" customHeight="1" thickBot="1" x14ac:dyDescent="0.3">
      <c r="A25" s="151" t="s">
        <v>31</v>
      </c>
      <c r="B25" s="152"/>
      <c r="C25" s="100" t="s">
        <v>7</v>
      </c>
      <c r="D25" s="101" t="s">
        <v>8</v>
      </c>
      <c r="F25" s="161"/>
      <c r="G25" s="162"/>
      <c r="H25" s="136"/>
      <c r="I25" s="137"/>
      <c r="J25" s="138"/>
      <c r="L25" s="130" t="s">
        <v>40</v>
      </c>
      <c r="M25" s="130"/>
      <c r="N25" s="130"/>
      <c r="O25" s="130"/>
      <c r="P25" s="112">
        <f>IF(R24=TRUE, 1, 0)</f>
        <v>0</v>
      </c>
    </row>
    <row r="26" spans="1:21" ht="18.75" customHeight="1" x14ac:dyDescent="0.25">
      <c r="A26" s="153" t="s">
        <v>34</v>
      </c>
      <c r="B26" s="154"/>
      <c r="C26" s="102">
        <f>G22+K22</f>
        <v>4160</v>
      </c>
      <c r="D26" s="103">
        <f>H22+L22</f>
        <v>0</v>
      </c>
      <c r="F26" s="200" t="s">
        <v>13</v>
      </c>
      <c r="G26" s="201"/>
      <c r="H26" s="142"/>
      <c r="I26" s="143"/>
      <c r="J26" s="144"/>
      <c r="L26" s="131"/>
      <c r="M26" s="131"/>
      <c r="N26" s="131"/>
      <c r="O26" s="131"/>
      <c r="P26" s="114"/>
      <c r="R26" s="1" t="e">
        <f>T26=U26</f>
        <v>#DIV/0!</v>
      </c>
      <c r="T26" s="1" t="e">
        <f>H29&lt;0</f>
        <v>#DIV/0!</v>
      </c>
      <c r="U26" s="1" t="b">
        <f>D28&lt;0</f>
        <v>0</v>
      </c>
    </row>
    <row r="27" spans="1:21" ht="18.75" customHeight="1" thickBot="1" x14ac:dyDescent="0.3">
      <c r="A27" s="155" t="s">
        <v>33</v>
      </c>
      <c r="B27" s="156"/>
      <c r="C27" s="106">
        <f>M22+O22</f>
        <v>10600</v>
      </c>
      <c r="D27" s="107">
        <f>N22+P22</f>
        <v>0</v>
      </c>
      <c r="F27" s="202" t="s">
        <v>14</v>
      </c>
      <c r="G27" s="203"/>
      <c r="H27" s="145"/>
      <c r="I27" s="146"/>
      <c r="J27" s="147"/>
      <c r="L27" s="132" t="s">
        <v>38</v>
      </c>
      <c r="M27" s="132"/>
      <c r="N27" s="132"/>
      <c r="O27" s="132"/>
      <c r="P27" s="113" t="e">
        <f>IF(R26=TRUE, 1, 0)</f>
        <v>#DIV/0!</v>
      </c>
    </row>
    <row r="28" spans="1:21" ht="18.75" customHeight="1" thickBot="1" x14ac:dyDescent="0.35">
      <c r="A28" s="157" t="s">
        <v>18</v>
      </c>
      <c r="B28" s="158"/>
      <c r="C28" s="104">
        <f>C26-C27</f>
        <v>-6440</v>
      </c>
      <c r="D28" s="105">
        <f>D26-D27</f>
        <v>0</v>
      </c>
      <c r="F28" s="163" t="s">
        <v>15</v>
      </c>
      <c r="G28" s="164"/>
      <c r="H28" s="148"/>
      <c r="I28" s="149"/>
      <c r="J28" s="150"/>
      <c r="L28" s="131"/>
      <c r="M28" s="131"/>
      <c r="N28" s="131"/>
      <c r="O28" s="131"/>
      <c r="P28" s="114"/>
      <c r="R28" s="1" t="e">
        <f>AND(H29&gt;=-0.02, H29&lt;=0.02)</f>
        <v>#DIV/0!</v>
      </c>
    </row>
    <row r="29" spans="1:21" ht="16.5" customHeight="1" thickBot="1" x14ac:dyDescent="0.3">
      <c r="F29" s="216" t="s">
        <v>16</v>
      </c>
      <c r="G29" s="217"/>
      <c r="H29" s="139" t="e">
        <f>AVERAGE(H26:J28)</f>
        <v>#DIV/0!</v>
      </c>
      <c r="I29" s="140"/>
      <c r="J29" s="141"/>
      <c r="L29" s="128" t="s">
        <v>39</v>
      </c>
      <c r="M29" s="128"/>
      <c r="N29" s="128"/>
      <c r="O29" s="128"/>
      <c r="P29" s="108" t="e">
        <f>IF(R28=TRUE, 1, 0)</f>
        <v>#DIV/0!</v>
      </c>
    </row>
    <row r="30" spans="1:21" ht="13.65" customHeight="1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128"/>
      <c r="M30" s="128"/>
      <c r="N30" s="128"/>
      <c r="O30" s="128"/>
      <c r="P30" s="111"/>
    </row>
    <row r="31" spans="1:21" ht="13.65" customHeight="1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62"/>
      <c r="M31" s="62"/>
      <c r="N31" s="63"/>
      <c r="O31" s="63"/>
      <c r="P31" s="7"/>
      <c r="Q31" s="7"/>
    </row>
    <row r="32" spans="1:21" ht="13.5" customHeight="1" thickBot="1" x14ac:dyDescent="0.3">
      <c r="A32" s="3" t="s">
        <v>17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4"/>
      <c r="M32" s="4"/>
      <c r="N32" s="3"/>
      <c r="O32" s="3"/>
    </row>
    <row r="33" spans="1:17" ht="20.100000000000001" customHeight="1" x14ac:dyDescent="0.25">
      <c r="A33" s="204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6"/>
      <c r="Q33" s="74"/>
    </row>
    <row r="34" spans="1:17" ht="20.100000000000001" customHeight="1" x14ac:dyDescent="0.25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9"/>
      <c r="Q34" s="74"/>
    </row>
    <row r="35" spans="1:17" ht="20.100000000000001" customHeight="1" thickBot="1" x14ac:dyDescent="0.3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2"/>
    </row>
    <row r="36" spans="1:17" ht="20.100000000000001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7" ht="13.8" thickBo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7" ht="20.100000000000001" customHeight="1" thickBot="1" x14ac:dyDescent="0.3">
      <c r="A38" s="213" t="s">
        <v>19</v>
      </c>
      <c r="B38" s="214"/>
      <c r="C38" s="214"/>
      <c r="D38" s="214"/>
      <c r="E38" s="214"/>
      <c r="F38" s="215"/>
      <c r="G38" s="60"/>
      <c r="H38" s="60"/>
      <c r="I38" s="60"/>
      <c r="J38" s="60"/>
      <c r="K38" s="60"/>
      <c r="L38" s="60"/>
      <c r="M38" s="60"/>
      <c r="N38" s="60"/>
      <c r="O38" s="60"/>
      <c r="P38" s="55"/>
      <c r="Q38" s="61"/>
    </row>
    <row r="39" spans="1:17" ht="19.2" customHeight="1" thickBot="1" x14ac:dyDescent="0.3">
      <c r="A39" s="5" t="s">
        <v>6</v>
      </c>
      <c r="B39" s="168" t="s">
        <v>24</v>
      </c>
      <c r="C39" s="169"/>
      <c r="D39" s="170" t="s">
        <v>23</v>
      </c>
      <c r="E39" s="171"/>
      <c r="F39" s="171"/>
      <c r="G39" s="172"/>
      <c r="H39" s="170" t="s">
        <v>20</v>
      </c>
      <c r="I39" s="172"/>
      <c r="J39" s="171" t="s">
        <v>21</v>
      </c>
      <c r="K39" s="171"/>
      <c r="L39" s="199" t="s">
        <v>3</v>
      </c>
      <c r="M39" s="199"/>
      <c r="N39" s="195" t="s">
        <v>4</v>
      </c>
      <c r="O39" s="196"/>
      <c r="P39" s="65" t="s">
        <v>22</v>
      </c>
    </row>
    <row r="40" spans="1:17" ht="18.75" customHeight="1" thickBot="1" x14ac:dyDescent="0.3">
      <c r="A40" s="66" t="s">
        <v>25</v>
      </c>
      <c r="B40" s="166"/>
      <c r="C40" s="167"/>
      <c r="D40" s="173"/>
      <c r="E40" s="174"/>
      <c r="F40" s="174"/>
      <c r="G40" s="175"/>
      <c r="H40" s="173"/>
      <c r="I40" s="175"/>
      <c r="J40" s="179"/>
      <c r="K40" s="180"/>
      <c r="L40" s="177"/>
      <c r="M40" s="178"/>
      <c r="N40" s="197"/>
      <c r="O40" s="198"/>
      <c r="P40" s="64">
        <f t="shared" ref="P40:P48" si="6">L40-N40</f>
        <v>0</v>
      </c>
    </row>
    <row r="41" spans="1:17" ht="18.75" customHeight="1" thickBot="1" x14ac:dyDescent="0.3">
      <c r="A41" s="67" t="s">
        <v>25</v>
      </c>
      <c r="B41" s="165"/>
      <c r="C41" s="165"/>
      <c r="D41" s="120"/>
      <c r="E41" s="121"/>
      <c r="F41" s="121"/>
      <c r="G41" s="122"/>
      <c r="H41" s="120"/>
      <c r="I41" s="122"/>
      <c r="J41" s="193"/>
      <c r="K41" s="194"/>
      <c r="L41" s="177"/>
      <c r="M41" s="178"/>
      <c r="N41" s="197"/>
      <c r="O41" s="198"/>
      <c r="P41" s="64">
        <f t="shared" si="6"/>
        <v>0</v>
      </c>
    </row>
    <row r="42" spans="1:17" ht="19.2" customHeight="1" thickBot="1" x14ac:dyDescent="0.3">
      <c r="A42" s="67" t="s">
        <v>25</v>
      </c>
      <c r="B42" s="118"/>
      <c r="C42" s="119"/>
      <c r="D42" s="120"/>
      <c r="E42" s="121"/>
      <c r="F42" s="121"/>
      <c r="G42" s="122"/>
      <c r="H42" s="120"/>
      <c r="I42" s="122"/>
      <c r="J42" s="120"/>
      <c r="K42" s="176"/>
      <c r="L42" s="123"/>
      <c r="M42" s="124"/>
      <c r="N42" s="116"/>
      <c r="O42" s="117"/>
      <c r="P42" s="64">
        <f t="shared" si="6"/>
        <v>0</v>
      </c>
    </row>
    <row r="43" spans="1:17" ht="19.5" customHeight="1" thickBot="1" x14ac:dyDescent="0.3">
      <c r="A43" s="66" t="s">
        <v>25</v>
      </c>
      <c r="B43" s="125"/>
      <c r="C43" s="126"/>
      <c r="D43" s="118"/>
      <c r="E43" s="127"/>
      <c r="F43" s="127"/>
      <c r="G43" s="119"/>
      <c r="H43" s="118"/>
      <c r="I43" s="119"/>
      <c r="J43" s="118"/>
      <c r="K43" s="119"/>
      <c r="L43" s="123"/>
      <c r="M43" s="124"/>
      <c r="N43" s="116"/>
      <c r="O43" s="117"/>
      <c r="P43" s="64">
        <f t="shared" si="6"/>
        <v>0</v>
      </c>
    </row>
    <row r="44" spans="1:17" ht="19.5" customHeight="1" thickBot="1" x14ac:dyDescent="0.3">
      <c r="A44" s="67" t="s">
        <v>25</v>
      </c>
      <c r="B44" s="118"/>
      <c r="C44" s="119"/>
      <c r="D44" s="120"/>
      <c r="E44" s="121"/>
      <c r="F44" s="121"/>
      <c r="G44" s="122"/>
      <c r="H44" s="120"/>
      <c r="I44" s="122"/>
      <c r="J44" s="120"/>
      <c r="K44" s="122"/>
      <c r="L44" s="123"/>
      <c r="M44" s="124"/>
      <c r="N44" s="116"/>
      <c r="O44" s="117"/>
      <c r="P44" s="64">
        <f t="shared" si="6"/>
        <v>0</v>
      </c>
    </row>
    <row r="45" spans="1:17" ht="19.5" customHeight="1" thickBot="1" x14ac:dyDescent="0.3">
      <c r="A45" s="67" t="s">
        <v>25</v>
      </c>
      <c r="B45" s="118"/>
      <c r="C45" s="119"/>
      <c r="D45" s="120"/>
      <c r="E45" s="121"/>
      <c r="F45" s="121"/>
      <c r="G45" s="122"/>
      <c r="H45" s="120"/>
      <c r="I45" s="122"/>
      <c r="J45" s="120"/>
      <c r="K45" s="122"/>
      <c r="L45" s="123"/>
      <c r="M45" s="124"/>
      <c r="N45" s="116"/>
      <c r="O45" s="117"/>
      <c r="P45" s="64">
        <f t="shared" si="6"/>
        <v>0</v>
      </c>
    </row>
    <row r="46" spans="1:17" ht="19.5" customHeight="1" thickBot="1" x14ac:dyDescent="0.3">
      <c r="A46" s="66" t="s">
        <v>25</v>
      </c>
      <c r="B46" s="125"/>
      <c r="C46" s="126"/>
      <c r="D46" s="118"/>
      <c r="E46" s="127"/>
      <c r="F46" s="127"/>
      <c r="G46" s="119"/>
      <c r="H46" s="118"/>
      <c r="I46" s="119"/>
      <c r="J46" s="118"/>
      <c r="K46" s="119"/>
      <c r="L46" s="123"/>
      <c r="M46" s="124"/>
      <c r="N46" s="116"/>
      <c r="O46" s="117"/>
      <c r="P46" s="64">
        <f t="shared" si="6"/>
        <v>0</v>
      </c>
    </row>
    <row r="47" spans="1:17" ht="19.5" customHeight="1" thickBot="1" x14ac:dyDescent="0.3">
      <c r="A47" s="67" t="s">
        <v>25</v>
      </c>
      <c r="B47" s="118"/>
      <c r="C47" s="119"/>
      <c r="D47" s="120"/>
      <c r="E47" s="121"/>
      <c r="F47" s="121"/>
      <c r="G47" s="122"/>
      <c r="H47" s="120"/>
      <c r="I47" s="122"/>
      <c r="J47" s="120"/>
      <c r="K47" s="122"/>
      <c r="L47" s="123"/>
      <c r="M47" s="124"/>
      <c r="N47" s="116"/>
      <c r="O47" s="117"/>
      <c r="P47" s="64">
        <f t="shared" si="6"/>
        <v>0</v>
      </c>
    </row>
    <row r="48" spans="1:17" ht="18.75" customHeight="1" x14ac:dyDescent="0.25">
      <c r="A48" s="67" t="s">
        <v>25</v>
      </c>
      <c r="B48" s="118"/>
      <c r="C48" s="119"/>
      <c r="D48" s="120"/>
      <c r="E48" s="121"/>
      <c r="F48" s="121"/>
      <c r="G48" s="122"/>
      <c r="H48" s="120"/>
      <c r="I48" s="122"/>
      <c r="J48" s="120"/>
      <c r="K48" s="122"/>
      <c r="L48" s="123"/>
      <c r="M48" s="124"/>
      <c r="N48" s="116"/>
      <c r="O48" s="117"/>
      <c r="P48" s="64">
        <f t="shared" si="6"/>
        <v>0</v>
      </c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  <row r="597" spans="12:15" x14ac:dyDescent="0.25">
      <c r="L597" s="2"/>
      <c r="M597" s="2"/>
      <c r="N597" s="2"/>
      <c r="O597" s="2"/>
    </row>
    <row r="598" spans="12:15" x14ac:dyDescent="0.25">
      <c r="L598" s="2"/>
      <c r="M598" s="2"/>
      <c r="N598" s="2"/>
      <c r="O598" s="2"/>
    </row>
  </sheetData>
  <mergeCells count="88">
    <mergeCell ref="A22:B22"/>
    <mergeCell ref="J41:K41"/>
    <mergeCell ref="L41:M41"/>
    <mergeCell ref="N39:O39"/>
    <mergeCell ref="N40:O40"/>
    <mergeCell ref="N41:O41"/>
    <mergeCell ref="H39:I39"/>
    <mergeCell ref="J39:K39"/>
    <mergeCell ref="L39:M39"/>
    <mergeCell ref="H41:I41"/>
    <mergeCell ref="F26:G26"/>
    <mergeCell ref="F27:G27"/>
    <mergeCell ref="A33:P35"/>
    <mergeCell ref="A38:F38"/>
    <mergeCell ref="F29:G29"/>
    <mergeCell ref="I4:J4"/>
    <mergeCell ref="C4:D4"/>
    <mergeCell ref="O4:P4"/>
    <mergeCell ref="K4:L4"/>
    <mergeCell ref="G4:H4"/>
    <mergeCell ref="E4:F4"/>
    <mergeCell ref="M4:N4"/>
    <mergeCell ref="H42:I42"/>
    <mergeCell ref="J42:K42"/>
    <mergeCell ref="L40:M40"/>
    <mergeCell ref="H40:I40"/>
    <mergeCell ref="J40:K40"/>
    <mergeCell ref="L42:M42"/>
    <mergeCell ref="D42:G42"/>
    <mergeCell ref="B41:C41"/>
    <mergeCell ref="B40:C40"/>
    <mergeCell ref="B39:C39"/>
    <mergeCell ref="B42:C42"/>
    <mergeCell ref="D39:G39"/>
    <mergeCell ref="D40:G40"/>
    <mergeCell ref="D41:G41"/>
    <mergeCell ref="N42:O42"/>
    <mergeCell ref="L29:O30"/>
    <mergeCell ref="A2:P2"/>
    <mergeCell ref="L25:O26"/>
    <mergeCell ref="L27:O28"/>
    <mergeCell ref="H24:J25"/>
    <mergeCell ref="H29:J29"/>
    <mergeCell ref="H26:J26"/>
    <mergeCell ref="H27:J27"/>
    <mergeCell ref="H28:J28"/>
    <mergeCell ref="A25:B25"/>
    <mergeCell ref="A26:B26"/>
    <mergeCell ref="A27:B27"/>
    <mergeCell ref="A28:B28"/>
    <mergeCell ref="F24:G25"/>
    <mergeCell ref="F28:G28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5:O45"/>
    <mergeCell ref="B46:C46"/>
    <mergeCell ref="D46:G46"/>
    <mergeCell ref="H46:I46"/>
    <mergeCell ref="J46:K46"/>
    <mergeCell ref="L46:M46"/>
    <mergeCell ref="N46:O46"/>
    <mergeCell ref="B45:C45"/>
    <mergeCell ref="D45:G45"/>
    <mergeCell ref="H45:I45"/>
    <mergeCell ref="J45:K45"/>
    <mergeCell ref="L45:M45"/>
    <mergeCell ref="N47:O47"/>
    <mergeCell ref="B48:C48"/>
    <mergeCell ref="D48:G48"/>
    <mergeCell ref="H48:I48"/>
    <mergeCell ref="J48:K48"/>
    <mergeCell ref="L48:M48"/>
    <mergeCell ref="N48:O48"/>
    <mergeCell ref="B47:C47"/>
    <mergeCell ref="D47:G47"/>
    <mergeCell ref="H47:I47"/>
    <mergeCell ref="J47:K47"/>
    <mergeCell ref="L47:M47"/>
  </mergeCells>
  <phoneticPr fontId="19" type="noConversion"/>
  <conditionalFormatting sqref="P24">
    <cfRule type="expression" priority="11">
      <formula>$R$24:$R$28=TRUE</formula>
    </cfRule>
  </conditionalFormatting>
  <conditionalFormatting sqref="P25 P27 P2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4:R28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R24:R28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743990-A122-40E1-A3AE-986BE0575050}"/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2025-04-23T14:36:34Z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