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C166144A-E94B-4A76-84C5-8E3B183C06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<sst xmlns="http://schemas.openxmlformats.org/spreadsheetml/2006/main" count="81" uniqueCount="55">
  <si>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</si>
  <si>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</si>
  <si>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</si>
  <si>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</si>
  <si>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</si>
  <si>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</si>
  <si>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</si>
  <si>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</si>
  <si>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</si>
  <si>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</si>
  <si>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</si>
  <si>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</si>
  <si>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</si>
  <si>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</si>
  <si>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</si>
  <si>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</si>
  <si>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MUA-1</t>
  </si>
  <si>
    <t xml:space="preserve"> </t>
  </si>
  <si>
    <t>EF-1</t>
  </si>
  <si>
    <t>EF-2</t>
  </si>
  <si>
    <t>EF-3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</si>
  <si>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</si>
  <si>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</si>
  <si>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</si>
  <si>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</si>
  <si>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</si>
  <si>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</si>
  <si>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</si>
  <si>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</si>
  <si>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</si>
  <si>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</si>
  <si>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</si>
  <si>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</si>
  <si>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</si>
  <si>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</si>
  <si>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</si>
  <si>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</si>
  <si>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</si>
  <si>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</si>
  <si>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</si>
  <si>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</si>
  <si>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</si>
  <si>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</si>
  <si>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</si>
  <si>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</si>
  <si>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</si>
  <si>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BAR/BAR DINING</t>
  </si>
  <si>
    <t>KITCHEN</t>
  </si>
  <si>
    <t>WAITING &amp; DINING</t>
  </si>
  <si>
    <t>HOOD 1</t>
  </si>
  <si>
    <t>HOOD 2</t>
  </si>
  <si>
    <t>HOOD 3</t>
  </si>
  <si>
    <t>HOOD 4</t>
  </si>
  <si>
    <t>HOOD SUPPLY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</si>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</sst>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608376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zoomScale="55" zoomScaleNormal="55" zoomScaleSheetLayoutView="5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16.441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8" ht="9.75" customHeight="1" thickBot="1" x14ac:dyDescent="0.35">
      <c r="A3" s="86"/>
    </row>
    <row r="4" spans="1:18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3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18" ht="20.100000000000001" customHeight="1" x14ac:dyDescent="0.25">
      <c r="A6" s="73" t="s">
        <v>13</v>
      </c>
      <c r="B6" s="71" t="s">
        <v>46</v>
      </c>
      <c r="C6" s="23">
        <v>4400</v>
      </c>
      <c r="D6" s="24">
        <v>4394</v>
      </c>
      <c r="E6" s="23">
        <f t="shared" ref="E6:F7" si="0">C6-G6</f>
        <v>3350</v>
      </c>
      <c r="F6" s="24">
        <f t="shared" si="0"/>
        <v>3326</v>
      </c>
      <c r="G6" s="25">
        <v>1050</v>
      </c>
      <c r="H6" s="26">
        <v>1068</v>
      </c>
      <c r="I6" s="27">
        <f>G6/C6</f>
        <v>0.23863636363636365</v>
      </c>
      <c r="J6" s="28">
        <f>H6/D6</f>
        <v>0.24305871643149748</v>
      </c>
      <c r="K6" s="29"/>
      <c r="L6" s="30"/>
      <c r="M6" s="31"/>
      <c r="N6" s="32"/>
      <c r="O6" s="33"/>
      <c r="P6" s="34"/>
      <c r="Q6" s="69"/>
      <c r="R6" s="67"/>
    </row>
    <row r="7" spans="1:18" ht="20.100000000000001" customHeight="1" x14ac:dyDescent="0.25">
      <c r="A7" s="74" t="s">
        <v>14</v>
      </c>
      <c r="B7" s="72" t="s">
        <v>48</v>
      </c>
      <c r="C7" s="35">
        <v>4400</v>
      </c>
      <c r="D7" s="36">
        <v>4599</v>
      </c>
      <c r="E7" s="35">
        <f t="shared" si="0"/>
        <v>3350</v>
      </c>
      <c r="F7" s="36">
        <f t="shared" si="0"/>
        <v>3476</v>
      </c>
      <c r="G7" s="37">
        <v>1050</v>
      </c>
      <c r="H7" s="38">
        <v>1123</v>
      </c>
      <c r="I7" s="39">
        <f t="shared" ref="I7:J7" si="1">G7/C7</f>
        <v>0.23863636363636365</v>
      </c>
      <c r="J7" s="40">
        <f t="shared" si="1"/>
        <v>0.24418351815612088</v>
      </c>
      <c r="K7" s="41"/>
      <c r="L7" s="42"/>
      <c r="M7" s="43"/>
      <c r="N7" s="44"/>
      <c r="O7" s="45"/>
      <c r="P7" s="46"/>
      <c r="Q7" s="62"/>
      <c r="R7" s="67"/>
    </row>
    <row r="8" spans="1:18" ht="20.100000000000001" customHeight="1" x14ac:dyDescent="0.25">
      <c r="A8" s="74" t="s">
        <v>15</v>
      </c>
      <c r="B8" s="72" t="s">
        <v>47</v>
      </c>
      <c r="C8" s="35">
        <v>4400</v>
      </c>
      <c r="D8" s="36">
        <v>4351</v>
      </c>
      <c r="E8" s="35">
        <f t="shared" ref="E8" si="2">C8-G8</f>
        <v>3375</v>
      </c>
      <c r="F8" s="36">
        <f t="shared" ref="F8" si="3">D8-H8</f>
        <v>3333</v>
      </c>
      <c r="G8" s="37">
        <v>1025</v>
      </c>
      <c r="H8" s="38">
        <v>1018</v>
      </c>
      <c r="I8" s="39">
        <f t="shared" ref="I8" si="4">G8/C8</f>
        <v>0.23295454545454544</v>
      </c>
      <c r="J8" s="40">
        <f t="shared" ref="J8" si="5">H8/D8</f>
        <v>0.233969202482188</v>
      </c>
      <c r="K8" s="41"/>
      <c r="L8" s="42"/>
      <c r="M8" s="43"/>
      <c r="N8" s="44"/>
      <c r="O8" s="45"/>
      <c r="P8" s="46"/>
      <c r="Q8" s="62"/>
      <c r="R8" s="67"/>
    </row>
    <row r="9" spans="1:18" ht="20.100000000000001" customHeight="1" x14ac:dyDescent="0.25">
      <c r="A9" s="74" t="s">
        <v>16</v>
      </c>
      <c r="B9" s="72" t="s">
        <v>53</v>
      </c>
      <c r="C9" s="47"/>
      <c r="D9" s="48"/>
      <c r="E9" s="47" t="s">
        <v>17</v>
      </c>
      <c r="F9" s="48"/>
      <c r="G9" s="41"/>
      <c r="H9" s="42"/>
      <c r="I9" s="49"/>
      <c r="J9" s="42"/>
      <c r="K9" s="37">
        <v>4880</v>
      </c>
      <c r="L9" s="38">
        <v>4750</v>
      </c>
      <c r="M9" s="43"/>
      <c r="N9" s="44"/>
      <c r="O9" s="45"/>
      <c r="P9" s="46"/>
      <c r="Q9" s="53"/>
      <c r="R9" s="67"/>
    </row>
    <row r="10" spans="1:18" ht="20.100000000000001" customHeight="1" x14ac:dyDescent="0.25">
      <c r="A10" s="74" t="s">
        <v>18</v>
      </c>
      <c r="B10" s="72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2415</v>
      </c>
      <c r="N10" s="51">
        <v>2373</v>
      </c>
      <c r="O10" s="45"/>
      <c r="P10" s="46"/>
      <c r="Q10" s="62"/>
      <c r="R10" s="67"/>
    </row>
    <row r="11" spans="1:18" ht="20.100000000000001" customHeight="1" x14ac:dyDescent="0.25">
      <c r="A11" s="74" t="s">
        <v>19</v>
      </c>
      <c r="B11" s="72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1915</v>
      </c>
      <c r="N11" s="51">
        <v>1872</v>
      </c>
      <c r="O11" s="45"/>
      <c r="P11" s="46"/>
      <c r="Q11" s="62"/>
      <c r="R11" s="67"/>
    </row>
    <row r="12" spans="1:18" ht="20.100000000000001" customHeight="1" x14ac:dyDescent="0.25">
      <c r="A12" s="74" t="s">
        <v>20</v>
      </c>
      <c r="B12" s="72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1480</v>
      </c>
      <c r="N12" s="51">
        <v>1476</v>
      </c>
      <c r="O12" s="45"/>
      <c r="P12" s="46"/>
      <c r="Q12" s="62"/>
      <c r="R12" s="67"/>
    </row>
    <row r="13" spans="1:18" ht="20.100000000000001" customHeight="1" x14ac:dyDescent="0.25">
      <c r="A13" s="74" t="s">
        <v>21</v>
      </c>
      <c r="B13" s="72" t="s">
        <v>52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1050</v>
      </c>
      <c r="N13" s="51">
        <v>1068</v>
      </c>
      <c r="O13" s="45"/>
      <c r="P13" s="46"/>
      <c r="Q13" s="62"/>
      <c r="R13" s="67"/>
    </row>
    <row r="14" spans="1:18" ht="20.100000000000001" customHeight="1" thickBot="1" x14ac:dyDescent="0.3">
      <c r="A14" s="74" t="s">
        <v>22</v>
      </c>
      <c r="B14" s="72" t="s">
        <v>54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450</v>
      </c>
      <c r="P14" s="50">
        <v>439</v>
      </c>
      <c r="Q14" s="62"/>
      <c r="R14" s="67"/>
    </row>
    <row r="15" spans="1:18" ht="20.100000000000001" customHeight="1" thickBot="1" x14ac:dyDescent="0.3">
      <c r="A15" s="178" t="s">
        <v>23</v>
      </c>
      <c r="B15" s="179"/>
      <c r="C15" s="75">
        <f t="shared" ref="C15:H15" si="6">SUM(C6:C14)</f>
        <v>13200</v>
      </c>
      <c r="D15" s="76">
        <f t="shared" si="6"/>
        <v>13344</v>
      </c>
      <c r="E15" s="75">
        <f t="shared" si="6"/>
        <v>10075</v>
      </c>
      <c r="F15" s="76">
        <f t="shared" si="6"/>
        <v>10135</v>
      </c>
      <c r="G15" s="77">
        <f t="shared" si="6"/>
        <v>3125</v>
      </c>
      <c r="H15" s="78">
        <f t="shared" si="6"/>
        <v>3209</v>
      </c>
      <c r="I15" s="79"/>
      <c r="J15" s="80"/>
      <c r="K15" s="77">
        <f t="shared" ref="K15:P15" si="7">SUM(K6:K14)</f>
        <v>4880</v>
      </c>
      <c r="L15" s="78">
        <f t="shared" si="7"/>
        <v>4750</v>
      </c>
      <c r="M15" s="102">
        <f t="shared" si="7"/>
        <v>6860</v>
      </c>
      <c r="N15" s="81">
        <f t="shared" si="7"/>
        <v>6789</v>
      </c>
      <c r="O15" s="82">
        <f t="shared" si="7"/>
        <v>450</v>
      </c>
      <c r="P15" s="83">
        <f t="shared" si="7"/>
        <v>439</v>
      </c>
      <c r="Q15" s="53"/>
      <c r="R15" s="67"/>
    </row>
    <row r="16" spans="1:18" ht="20.100000000000001" customHeight="1" thickBot="1" x14ac:dyDescent="0.3">
      <c r="A16" s="64"/>
      <c r="B16" s="54"/>
      <c r="C16" s="54"/>
      <c r="D16" s="54"/>
      <c r="E16" s="54"/>
      <c r="F16" s="65"/>
      <c r="G16" s="65"/>
      <c r="H16" s="70"/>
      <c r="I16" s="70"/>
      <c r="J16" s="65"/>
      <c r="K16" s="65"/>
      <c r="L16" s="66"/>
      <c r="M16" s="66"/>
      <c r="N16" s="66"/>
      <c r="O16" s="66"/>
      <c r="P16" s="53"/>
      <c r="Q16" s="67"/>
    </row>
    <row r="17" spans="1:21" ht="20.100000000000001" customHeight="1" thickBot="1" x14ac:dyDescent="0.3">
      <c r="A17" s="97" t="s">
        <v>24</v>
      </c>
      <c r="B17" s="84"/>
      <c r="C17" s="84"/>
      <c r="D17" s="84"/>
      <c r="F17" s="146" t="s">
        <v>25</v>
      </c>
      <c r="G17" s="147"/>
      <c r="H17" s="120" t="s">
        <v>26</v>
      </c>
      <c r="I17" s="121"/>
      <c r="J17" s="122"/>
      <c r="L17" s="96" t="s">
        <v>27</v>
      </c>
      <c r="M17" s="85"/>
      <c r="N17" s="85"/>
      <c r="O17" s="85"/>
      <c r="P17" s="85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38" t="s">
        <v>23</v>
      </c>
      <c r="B18" s="139"/>
      <c r="C18" s="87" t="s">
        <v>11</v>
      </c>
      <c r="D18" s="88" t="s">
        <v>12</v>
      </c>
      <c r="F18" s="148"/>
      <c r="G18" s="149"/>
      <c r="H18" s="123"/>
      <c r="I18" s="124"/>
      <c r="J18" s="125"/>
      <c r="L18" s="117" t="s">
        <v>28</v>
      </c>
      <c r="M18" s="117"/>
      <c r="N18" s="117"/>
      <c r="O18" s="117"/>
      <c r="P18" s="99">
        <f>IF(R17=TRUE, 1, 0)</f>
        <v>1</v>
      </c>
    </row>
    <row r="19" spans="1:21" ht="18.75" customHeight="1" x14ac:dyDescent="0.25">
      <c r="A19" s="140" t="s">
        <v>29</v>
      </c>
      <c r="B19" s="141"/>
      <c r="C19" s="89">
        <f>G15+K15</f>
        <v>8005</v>
      </c>
      <c r="D19" s="90">
        <f>H15+L15</f>
        <v>7959</v>
      </c>
      <c r="F19" s="187" t="s">
        <v>30</v>
      </c>
      <c r="G19" s="188"/>
      <c r="H19" s="129">
        <v>7.0000000000000001E-3</v>
      </c>
      <c r="I19" s="130"/>
      <c r="J19" s="131"/>
      <c r="L19" s="118"/>
      <c r="M19" s="118"/>
      <c r="N19" s="118"/>
      <c r="O19" s="118"/>
      <c r="P19" s="101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142" t="s">
        <v>31</v>
      </c>
      <c r="B20" s="143"/>
      <c r="C20" s="93">
        <f>M15+O15</f>
        <v>7310</v>
      </c>
      <c r="D20" s="94">
        <f>N15+P15</f>
        <v>7228</v>
      </c>
      <c r="F20" s="189" t="s">
        <v>32</v>
      </c>
      <c r="G20" s="190"/>
      <c r="H20" s="132">
        <v>5.0000000000000001E-3</v>
      </c>
      <c r="I20" s="133"/>
      <c r="J20" s="134"/>
      <c r="L20" s="119" t="s">
        <v>33</v>
      </c>
      <c r="M20" s="119"/>
      <c r="N20" s="119"/>
      <c r="O20" s="119"/>
      <c r="P20" s="100">
        <f>IF(R19=TRUE, 1, 0)</f>
        <v>1</v>
      </c>
    </row>
    <row r="21" spans="1:21" ht="18.75" customHeight="1" thickBot="1" x14ac:dyDescent="0.35">
      <c r="A21" s="144" t="s">
        <v>34</v>
      </c>
      <c r="B21" s="145"/>
      <c r="C21" s="91">
        <f>C19-C20</f>
        <v>695</v>
      </c>
      <c r="D21" s="92">
        <f>D19-D20</f>
        <v>731</v>
      </c>
      <c r="F21" s="150" t="s">
        <v>35</v>
      </c>
      <c r="G21" s="151"/>
      <c r="H21" s="135">
        <v>5.5999999999999999E-3</v>
      </c>
      <c r="I21" s="136"/>
      <c r="J21" s="137"/>
      <c r="L21" s="118"/>
      <c r="M21" s="118"/>
      <c r="N21" s="118"/>
      <c r="O21" s="118"/>
      <c r="P21" s="101"/>
      <c r="R21" s="1" t="b">
        <f>AND(H22&gt;=-0.02, H22&lt;=0.02)</f>
        <v>1</v>
      </c>
    </row>
    <row r="22" spans="1:21" ht="16.5" customHeight="1" thickBot="1" x14ac:dyDescent="0.3">
      <c r="F22" s="203" t="s">
        <v>36</v>
      </c>
      <c r="G22" s="204"/>
      <c r="H22" s="126">
        <f>AVERAGE(H19:J21)</f>
        <v>5.8666666666666667E-3</v>
      </c>
      <c r="I22" s="127"/>
      <c r="J22" s="128"/>
      <c r="L22" s="115" t="s">
        <v>37</v>
      </c>
      <c r="M22" s="115"/>
      <c r="N22" s="115"/>
      <c r="O22" s="115"/>
      <c r="P22" s="95">
        <f>IF(R21=TRUE, 1, 0)</f>
        <v>1</v>
      </c>
    </row>
    <row r="23" spans="1:21" ht="13.6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15"/>
      <c r="M23" s="115"/>
      <c r="N23" s="115"/>
      <c r="O23" s="115"/>
      <c r="P23" s="98"/>
    </row>
    <row r="24" spans="1:21" ht="13.6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6"/>
      <c r="M24" s="56"/>
      <c r="N24" s="57"/>
      <c r="O24" s="57"/>
      <c r="P24" s="7"/>
      <c r="Q24" s="7"/>
    </row>
    <row r="25" spans="1:21" ht="13.5" customHeight="1" thickBot="1" x14ac:dyDescent="0.3">
      <c r="A25" s="3" t="s">
        <v>38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5">
      <c r="A26" s="191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3"/>
      <c r="Q26" s="68"/>
    </row>
    <row r="27" spans="1:21" ht="20.100000000000001" customHeight="1" x14ac:dyDescent="0.25">
      <c r="A27" s="194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6"/>
      <c r="Q27" s="68"/>
    </row>
    <row r="28" spans="1:21" ht="20.100000000000001" customHeight="1" thickBot="1" x14ac:dyDescent="0.3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9"/>
    </row>
    <row r="29" spans="1:21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8" thickBo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3">
      <c r="A31" s="200" t="s">
        <v>39</v>
      </c>
      <c r="B31" s="201"/>
      <c r="C31" s="201"/>
      <c r="D31" s="201"/>
      <c r="E31" s="201"/>
      <c r="F31" s="202"/>
      <c r="G31" s="54"/>
      <c r="H31" s="54"/>
      <c r="I31" s="54"/>
      <c r="J31" s="54"/>
      <c r="K31" s="54"/>
      <c r="L31" s="54"/>
      <c r="M31" s="54"/>
      <c r="N31" s="54"/>
      <c r="O31" s="54"/>
      <c r="P31" s="53"/>
      <c r="Q31" s="55"/>
    </row>
    <row r="32" spans="1:21" ht="19.2" customHeight="1" thickBot="1" x14ac:dyDescent="0.3">
      <c r="A32" s="5" t="s">
        <v>9</v>
      </c>
      <c r="B32" s="155" t="s">
        <v>40</v>
      </c>
      <c r="C32" s="156"/>
      <c r="D32" s="157" t="s">
        <v>41</v>
      </c>
      <c r="E32" s="158"/>
      <c r="F32" s="158"/>
      <c r="G32" s="159"/>
      <c r="H32" s="157" t="s">
        <v>42</v>
      </c>
      <c r="I32" s="159"/>
      <c r="J32" s="158" t="s">
        <v>43</v>
      </c>
      <c r="K32" s="158"/>
      <c r="L32" s="186" t="s">
        <v>6</v>
      </c>
      <c r="M32" s="186"/>
      <c r="N32" s="182" t="s">
        <v>7</v>
      </c>
      <c r="O32" s="183"/>
      <c r="P32" s="59" t="s">
        <v>44</v>
      </c>
    </row>
    <row r="33" spans="1:16" ht="18.75" customHeight="1" thickBot="1" x14ac:dyDescent="0.3">
      <c r="A33" s="60" t="s">
        <v>45</v>
      </c>
      <c r="B33" s="153"/>
      <c r="C33" s="154"/>
      <c r="D33" s="160"/>
      <c r="E33" s="161"/>
      <c r="F33" s="161"/>
      <c r="G33" s="162"/>
      <c r="H33" s="160"/>
      <c r="I33" s="162"/>
      <c r="J33" s="166"/>
      <c r="K33" s="167"/>
      <c r="L33" s="164"/>
      <c r="M33" s="165"/>
      <c r="N33" s="184"/>
      <c r="O33" s="185"/>
      <c r="P33" s="58">
        <f t="shared" ref="P33:P41" si="8">L33-N33</f>
        <v>0</v>
      </c>
    </row>
    <row r="34" spans="1:16" ht="18.75" customHeight="1" thickBot="1" x14ac:dyDescent="0.3">
      <c r="A34" s="61" t="s">
        <v>45</v>
      </c>
      <c r="B34" s="152"/>
      <c r="C34" s="152"/>
      <c r="D34" s="107"/>
      <c r="E34" s="108"/>
      <c r="F34" s="108"/>
      <c r="G34" s="109"/>
      <c r="H34" s="107"/>
      <c r="I34" s="109"/>
      <c r="J34" s="180"/>
      <c r="K34" s="181"/>
      <c r="L34" s="164"/>
      <c r="M34" s="165"/>
      <c r="N34" s="184"/>
      <c r="O34" s="185"/>
      <c r="P34" s="58">
        <f t="shared" si="8"/>
        <v>0</v>
      </c>
    </row>
    <row r="35" spans="1:16" ht="19.2" customHeight="1" thickBot="1" x14ac:dyDescent="0.3">
      <c r="A35" s="61" t="s">
        <v>45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63"/>
      <c r="L35" s="110"/>
      <c r="M35" s="111"/>
      <c r="N35" s="103"/>
      <c r="O35" s="104"/>
      <c r="P35" s="58">
        <f t="shared" si="8"/>
        <v>0</v>
      </c>
    </row>
    <row r="36" spans="1:16" ht="19.5" customHeight="1" thickBot="1" x14ac:dyDescent="0.3">
      <c r="A36" s="60" t="s">
        <v>45</v>
      </c>
      <c r="B36" s="112"/>
      <c r="C36" s="113"/>
      <c r="D36" s="105"/>
      <c r="E36" s="114"/>
      <c r="F36" s="114"/>
      <c r="G36" s="106"/>
      <c r="H36" s="105"/>
      <c r="I36" s="106"/>
      <c r="J36" s="105"/>
      <c r="K36" s="106"/>
      <c r="L36" s="110"/>
      <c r="M36" s="111"/>
      <c r="N36" s="103"/>
      <c r="O36" s="104"/>
      <c r="P36" s="58">
        <f t="shared" si="8"/>
        <v>0</v>
      </c>
    </row>
    <row r="37" spans="1:16" ht="19.5" customHeight="1" thickBot="1" x14ac:dyDescent="0.3">
      <c r="A37" s="61" t="s">
        <v>45</v>
      </c>
      <c r="B37" s="105"/>
      <c r="C37" s="106"/>
      <c r="D37" s="107"/>
      <c r="E37" s="108"/>
      <c r="F37" s="108"/>
      <c r="G37" s="109"/>
      <c r="H37" s="107"/>
      <c r="I37" s="109"/>
      <c r="J37" s="107"/>
      <c r="K37" s="109"/>
      <c r="L37" s="110"/>
      <c r="M37" s="111"/>
      <c r="N37" s="103"/>
      <c r="O37" s="104"/>
      <c r="P37" s="58">
        <f t="shared" si="8"/>
        <v>0</v>
      </c>
    </row>
    <row r="38" spans="1:16" ht="19.5" customHeight="1" thickBot="1" x14ac:dyDescent="0.3">
      <c r="A38" s="61" t="s">
        <v>45</v>
      </c>
      <c r="B38" s="105"/>
      <c r="C38" s="106"/>
      <c r="D38" s="107"/>
      <c r="E38" s="108"/>
      <c r="F38" s="108"/>
      <c r="G38" s="109"/>
      <c r="H38" s="107"/>
      <c r="I38" s="109"/>
      <c r="J38" s="107"/>
      <c r="K38" s="109"/>
      <c r="L38" s="110"/>
      <c r="M38" s="111"/>
      <c r="N38" s="103"/>
      <c r="O38" s="104"/>
      <c r="P38" s="58">
        <f t="shared" si="8"/>
        <v>0</v>
      </c>
    </row>
    <row r="39" spans="1:16" ht="19.5" customHeight="1" thickBot="1" x14ac:dyDescent="0.3">
      <c r="A39" s="60" t="s">
        <v>45</v>
      </c>
      <c r="B39" s="112"/>
      <c r="C39" s="113"/>
      <c r="D39" s="105"/>
      <c r="E39" s="114"/>
      <c r="F39" s="114"/>
      <c r="G39" s="106"/>
      <c r="H39" s="105"/>
      <c r="I39" s="106"/>
      <c r="J39" s="105"/>
      <c r="K39" s="106"/>
      <c r="L39" s="110"/>
      <c r="M39" s="111"/>
      <c r="N39" s="103"/>
      <c r="O39" s="104"/>
      <c r="P39" s="58">
        <f t="shared" si="8"/>
        <v>0</v>
      </c>
    </row>
    <row r="40" spans="1:16" ht="19.5" customHeight="1" thickBot="1" x14ac:dyDescent="0.3">
      <c r="A40" s="61" t="s">
        <v>45</v>
      </c>
      <c r="B40" s="105"/>
      <c r="C40" s="106"/>
      <c r="D40" s="107"/>
      <c r="E40" s="108"/>
      <c r="F40" s="108"/>
      <c r="G40" s="109"/>
      <c r="H40" s="107"/>
      <c r="I40" s="109"/>
      <c r="J40" s="107"/>
      <c r="K40" s="109"/>
      <c r="L40" s="110"/>
      <c r="M40" s="111"/>
      <c r="N40" s="103"/>
      <c r="O40" s="104"/>
      <c r="P40" s="58">
        <f t="shared" si="8"/>
        <v>0</v>
      </c>
    </row>
    <row r="41" spans="1:16" ht="18.75" customHeight="1" x14ac:dyDescent="0.25">
      <c r="A41" s="61" t="s">
        <v>45</v>
      </c>
      <c r="B41" s="105"/>
      <c r="C41" s="106"/>
      <c r="D41" s="107"/>
      <c r="E41" s="108"/>
      <c r="F41" s="108"/>
      <c r="G41" s="109"/>
      <c r="H41" s="107"/>
      <c r="I41" s="109"/>
      <c r="J41" s="107"/>
      <c r="K41" s="109"/>
      <c r="L41" s="110"/>
      <c r="M41" s="111"/>
      <c r="N41" s="103"/>
      <c r="O41" s="104"/>
      <c r="P41" s="58">
        <f t="shared" si="8"/>
        <v>0</v>
      </c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3e5f4dc7-86db-493c-83c7-3c7665976394"/>
    <ds:schemaRef ds:uri="http://schemas.microsoft.com/office/infopath/2007/PartnerControls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6B0E0-2FA9-40C6-BCA2-F2FBE6E9FC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2026-01-19T17:51:02Z</cp:lastPrinted>
  <dcterms:created xsi:type="dcterms:W3CDTF">2015-11-16T19:09:52Z</dcterms:created>
  <dcterms:modified xsi:type="dcterms:W3CDTF">2026-01-22T20:32:20Z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