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Freddy's/FFC-Indianapolis IN/"/>
    </mc:Choice>
  </mc:AlternateContent>
  <xr:revisionPtr revIDLastSave="0" documentId="8_{82CF54AF-40CE-2540-8060-95BFDC8F2F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/>
  <c r="P34" i="1"/>
  <c r="P35" i="1"/>
  <c r="P36" i="1"/>
  <c r="P37" i="1"/>
  <c r="P38" i="1"/>
  <c r="P12" i="1"/>
  <c r="O12" i="1"/>
  <c r="N12" i="1"/>
  <c r="M12" i="1"/>
  <c r="L12" i="1"/>
  <c r="K12" i="1"/>
  <c r="H12" i="1"/>
  <c r="G12" i="1"/>
  <c r="D12" i="1"/>
  <c r="C12" i="1"/>
  <c r="H19" i="1"/>
  <c r="P32" i="1"/>
  <c r="P31" i="1"/>
  <c r="P30" i="1"/>
  <c r="T16" i="1"/>
  <c r="R18" i="1"/>
  <c r="P19" i="1"/>
  <c r="D17" i="1"/>
  <c r="C17" i="1"/>
  <c r="D16" i="1"/>
  <c r="C16" i="1"/>
  <c r="C18" i="1"/>
  <c r="T14" i="1"/>
  <c r="D18" i="1"/>
  <c r="U16" i="1"/>
  <c r="R16" i="1"/>
  <c r="J7" i="1"/>
  <c r="J6" i="1"/>
  <c r="I7" i="1"/>
  <c r="I6" i="1"/>
  <c r="U14" i="1"/>
  <c r="R14" i="1"/>
  <c r="P15" i="1"/>
  <c r="P17" i="1"/>
  <c r="F7" i="1"/>
  <c r="E7" i="1"/>
  <c r="F6" i="1"/>
  <c r="E6" i="1"/>
  <c r="E12" i="1"/>
  <c r="F12" i="1"/>
</calcChain>
</file>

<file path=xl/sharedStrings.xml><?xml version="1.0" encoding="utf-8"?>
<sst xmlns="http://schemas.openxmlformats.org/spreadsheetml/2006/main" count="74" uniqueCount="46">
  <si>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</si>
  <si>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</si>
  <si>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</si>
  <si>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</si>
  <si>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</si>
  <si>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</si>
  <si>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</si>
  <si>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</si>
  <si>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</si>
  <si>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</si>
  <si>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</si>
  <si>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</si>
  <si>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</si>
  <si>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</si>
  <si>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</si>
  <si>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</si>
  <si>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</si>
  <si>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</si>
  <si>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</si>
  <si>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</si>
  <si>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</si>
  <si>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</si>
  <si>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</si>
  <si>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</si>
  <si>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</si>
  <si>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</si>
  <si>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</si>
  <si>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</si>
  <si>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</si>
  <si>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</si>
  <si>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</si>
  <si>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</si>
  <si>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</si>
  <si>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</si>
  <si>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</si>
  <si>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</si>
  <si>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</si>
  <si>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</si>
  <si>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</si>
  <si>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</si>
  <si>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</si>
  <si>
    <t>DOAS-1</t>
  </si>
  <si>
    <t>KITCHEN</t>
  </si>
  <si>
    <t>DINING</t>
  </si>
  <si>
    <t>HOOD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</si>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</sst>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H18" sqref="H18:J18"/>
    </sheetView>
  </sheetViews>
  <sheetFormatPr defaultColWidth="9.16796875" defaultRowHeight="12.75" x14ac:dyDescent="0.15"/>
  <cols>
    <col min="1" max="1" width="10.515625" style="1" customWidth="1"/>
    <col min="2" max="2" width="10.92187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6289062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35937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7" t="s">
        <v>33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25">
      <c r="A3" s="87"/>
    </row>
    <row r="4" spans="1:21" ht="20.100000000000001" customHeight="1" thickBot="1" x14ac:dyDescent="0.2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27</v>
      </c>
      <c r="J4" s="139"/>
      <c r="K4" s="144" t="s">
        <v>3</v>
      </c>
      <c r="L4" s="145"/>
      <c r="M4" s="142" t="s">
        <v>4</v>
      </c>
      <c r="N4" s="143"/>
      <c r="O4" s="142" t="s">
        <v>38</v>
      </c>
      <c r="P4" s="143"/>
      <c r="Q4" s="7"/>
      <c r="R4" s="64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15">
      <c r="A6" s="74" t="s">
        <v>25</v>
      </c>
      <c r="B6" s="72" t="s">
        <v>43</v>
      </c>
      <c r="C6" s="23">
        <v>2400</v>
      </c>
      <c r="D6" s="24">
        <v>2382</v>
      </c>
      <c r="E6" s="23">
        <f t="shared" ref="E6:F7" si="0">C6-G6</f>
        <v>2100</v>
      </c>
      <c r="F6" s="24">
        <f t="shared" si="0"/>
        <v>2065</v>
      </c>
      <c r="G6" s="25">
        <v>300</v>
      </c>
      <c r="H6" s="26">
        <v>317</v>
      </c>
      <c r="I6" s="27">
        <f>G6/C6</f>
        <v>0.125</v>
      </c>
      <c r="J6" s="28">
        <f>H6/D6</f>
        <v>0.1330814441645676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15">
      <c r="A7" s="75" t="s">
        <v>26</v>
      </c>
      <c r="B7" s="73" t="s">
        <v>43</v>
      </c>
      <c r="C7" s="35">
        <v>2400</v>
      </c>
      <c r="D7" s="36">
        <v>2222</v>
      </c>
      <c r="E7" s="35">
        <f t="shared" si="0"/>
        <v>2100</v>
      </c>
      <c r="F7" s="36">
        <f t="shared" si="0"/>
        <v>1921</v>
      </c>
      <c r="G7" s="37">
        <v>300</v>
      </c>
      <c r="H7" s="38">
        <v>301</v>
      </c>
      <c r="I7" s="39">
        <f t="shared" ref="I7:J7" si="1">G7/C7</f>
        <v>0.125</v>
      </c>
      <c r="J7" s="40">
        <f t="shared" si="1"/>
        <v>0.13546354635463545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15">
      <c r="A8" s="75" t="s">
        <v>41</v>
      </c>
      <c r="B8" s="73" t="s">
        <v>42</v>
      </c>
      <c r="C8" s="35">
        <v>2200</v>
      </c>
      <c r="D8" s="36">
        <v>2297</v>
      </c>
      <c r="E8" s="35">
        <f t="shared" ref="E8" si="2">C8-G8</f>
        <v>0</v>
      </c>
      <c r="F8" s="36">
        <f t="shared" ref="F8" si="3">D8-H8</f>
        <v>0</v>
      </c>
      <c r="G8" s="37">
        <v>2200</v>
      </c>
      <c r="H8" s="38">
        <v>2297</v>
      </c>
      <c r="I8" s="39">
        <f t="shared" ref="I8" si="4">G8/C8</f>
        <v>1</v>
      </c>
      <c r="J8" s="40">
        <f t="shared" ref="J8" si="5">H8/D8</f>
        <v>1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15">
      <c r="A9" s="75" t="s">
        <v>39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1600</v>
      </c>
      <c r="N9" s="51">
        <v>1563</v>
      </c>
      <c r="O9" s="45"/>
      <c r="P9" s="46"/>
      <c r="Q9" s="63"/>
      <c r="R9" s="68"/>
    </row>
    <row r="10" spans="1:21" ht="20.100000000000001" customHeight="1" x14ac:dyDescent="0.15">
      <c r="A10" s="75" t="s">
        <v>40</v>
      </c>
      <c r="B10" s="73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775</v>
      </c>
      <c r="N10" s="51">
        <v>763</v>
      </c>
      <c r="O10" s="45"/>
      <c r="P10" s="46"/>
      <c r="Q10" s="63"/>
      <c r="R10" s="68"/>
    </row>
    <row r="11" spans="1:21" ht="20.100000000000001" customHeight="1" thickBot="1" x14ac:dyDescent="0.2">
      <c r="A11" s="75" t="s">
        <v>10</v>
      </c>
      <c r="B11" s="73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225</v>
      </c>
      <c r="P11" s="53">
        <v>213</v>
      </c>
      <c r="Q11" s="63"/>
      <c r="R11" s="68"/>
    </row>
    <row r="12" spans="1:21" ht="20.100000000000001" customHeight="1" thickBot="1" x14ac:dyDescent="0.2">
      <c r="A12" s="104" t="s">
        <v>28</v>
      </c>
      <c r="B12" s="105"/>
      <c r="C12" s="76">
        <f>SUM(C6:C11)</f>
        <v>7000</v>
      </c>
      <c r="D12" s="77">
        <f>SUM(D6:D11)</f>
        <v>6901</v>
      </c>
      <c r="E12" s="76">
        <f>SUM(E6:E11)</f>
        <v>4200</v>
      </c>
      <c r="F12" s="77">
        <f>SUM(F6:F11)</f>
        <v>3986</v>
      </c>
      <c r="G12" s="78">
        <f>SUM(G6:G11)</f>
        <v>2800</v>
      </c>
      <c r="H12" s="79">
        <f>SUM(H6:H11)</f>
        <v>2915</v>
      </c>
      <c r="I12" s="80"/>
      <c r="J12" s="81"/>
      <c r="K12" s="78">
        <f>SUM(K6:K11)</f>
        <v>0</v>
      </c>
      <c r="L12" s="79">
        <f>SUM(L6:L11)</f>
        <v>0</v>
      </c>
      <c r="M12" s="103">
        <f>SUM(M6:M11)</f>
        <v>2375</v>
      </c>
      <c r="N12" s="82">
        <f>SUM(N6:N11)</f>
        <v>2326</v>
      </c>
      <c r="O12" s="83">
        <f>SUM(O6:O11)</f>
        <v>225</v>
      </c>
      <c r="P12" s="84">
        <f>SUM(P6:P11)</f>
        <v>213</v>
      </c>
      <c r="Q12" s="54"/>
      <c r="R12" s="68"/>
    </row>
    <row r="13" spans="1:21" ht="20.100000000000001" customHeight="1" thickBot="1" x14ac:dyDescent="0.2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2">
      <c r="A14" s="98" t="s">
        <v>29</v>
      </c>
      <c r="B14" s="85"/>
      <c r="C14" s="85"/>
      <c r="D14" s="85"/>
      <c r="F14" s="197" t="s">
        <v>11</v>
      </c>
      <c r="G14" s="198"/>
      <c r="H14" s="171" t="s">
        <v>32</v>
      </c>
      <c r="I14" s="172"/>
      <c r="J14" s="173"/>
      <c r="L14" s="97" t="s">
        <v>34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">
      <c r="A15" s="189" t="s">
        <v>28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37</v>
      </c>
      <c r="M15" s="168"/>
      <c r="N15" s="168"/>
      <c r="O15" s="168"/>
      <c r="P15" s="100">
        <f>IF(R14=TRUE, 1, 0)</f>
        <v>1</v>
      </c>
    </row>
    <row r="16" spans="1:21" ht="18.75" customHeight="1" x14ac:dyDescent="0.15">
      <c r="A16" s="191" t="s">
        <v>31</v>
      </c>
      <c r="B16" s="192"/>
      <c r="C16" s="90">
        <f>G12+K12</f>
        <v>2800</v>
      </c>
      <c r="D16" s="91">
        <f>H12+L12</f>
        <v>2915</v>
      </c>
      <c r="F16" s="120" t="s">
        <v>12</v>
      </c>
      <c r="G16" s="121"/>
      <c r="H16" s="180">
        <v>4.4000000000000003E-3</v>
      </c>
      <c r="I16" s="181"/>
      <c r="J16" s="182"/>
      <c r="L16" s="169"/>
      <c r="M16" s="169"/>
      <c r="N16" s="169"/>
      <c r="O16" s="169"/>
      <c r="P16" s="102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2">
      <c r="A17" s="193" t="s">
        <v>30</v>
      </c>
      <c r="B17" s="194"/>
      <c r="C17" s="94">
        <f>M12+O12</f>
        <v>2600</v>
      </c>
      <c r="D17" s="95">
        <f>N12+P12</f>
        <v>2539</v>
      </c>
      <c r="F17" s="122" t="s">
        <v>13</v>
      </c>
      <c r="G17" s="123"/>
      <c r="H17" s="183"/>
      <c r="I17" s="184"/>
      <c r="J17" s="185"/>
      <c r="L17" s="170" t="s">
        <v>35</v>
      </c>
      <c r="M17" s="170"/>
      <c r="N17" s="170"/>
      <c r="O17" s="170"/>
      <c r="P17" s="101">
        <f>IF(R16=TRUE, 1, 0)</f>
        <v>1</v>
      </c>
    </row>
    <row r="18" spans="1:18" ht="18.75" customHeight="1" thickBot="1" x14ac:dyDescent="0.2">
      <c r="A18" s="195" t="s">
        <v>17</v>
      </c>
      <c r="B18" s="196"/>
      <c r="C18" s="92">
        <f>C16-C17</f>
        <v>200</v>
      </c>
      <c r="D18" s="93">
        <f>D16-D17</f>
        <v>376</v>
      </c>
      <c r="F18" s="201" t="s">
        <v>14</v>
      </c>
      <c r="G18" s="202"/>
      <c r="H18" s="186">
        <v>1.2699999999999999E-2</v>
      </c>
      <c r="I18" s="187"/>
      <c r="J18" s="188"/>
      <c r="L18" s="169"/>
      <c r="M18" s="169"/>
      <c r="N18" s="169"/>
      <c r="O18" s="169"/>
      <c r="P18" s="102"/>
      <c r="R18" s="1" t="b">
        <f>AND(H19&gt;=-0.02, H19&lt;=0.02)</f>
        <v>1</v>
      </c>
    </row>
    <row r="19" spans="1:18" ht="16.5" customHeight="1" thickBot="1" x14ac:dyDescent="0.2">
      <c r="F19" s="136" t="s">
        <v>15</v>
      </c>
      <c r="G19" s="137"/>
      <c r="H19" s="177">
        <f>AVERAGE(H16:J18)</f>
        <v>8.5500000000000003E-3</v>
      </c>
      <c r="I19" s="178"/>
      <c r="J19" s="179"/>
      <c r="L19" s="166" t="s">
        <v>36</v>
      </c>
      <c r="M19" s="166"/>
      <c r="N19" s="166"/>
      <c r="O19" s="166"/>
      <c r="P19" s="96">
        <f>IF(R18=TRUE, 1, 0)</f>
        <v>1</v>
      </c>
    </row>
    <row r="20" spans="1:18" ht="13.7" customHeight="1" x14ac:dyDescent="0.1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7" customHeight="1" x14ac:dyDescent="0.1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2">
      <c r="A22" s="3" t="s">
        <v>16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1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1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2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">
      <c r="A28" s="133" t="s">
        <v>18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2">
      <c r="A29" s="5" t="s">
        <v>6</v>
      </c>
      <c r="B29" s="159" t="s">
        <v>23</v>
      </c>
      <c r="C29" s="160"/>
      <c r="D29" s="114" t="s">
        <v>22</v>
      </c>
      <c r="E29" s="116"/>
      <c r="F29" s="116"/>
      <c r="G29" s="115"/>
      <c r="H29" s="114" t="s">
        <v>19</v>
      </c>
      <c r="I29" s="115"/>
      <c r="J29" s="116" t="s">
        <v>20</v>
      </c>
      <c r="K29" s="116"/>
      <c r="L29" s="117" t="s">
        <v>3</v>
      </c>
      <c r="M29" s="117"/>
      <c r="N29" s="110" t="s">
        <v>4</v>
      </c>
      <c r="O29" s="111"/>
      <c r="P29" s="60" t="s">
        <v>21</v>
      </c>
    </row>
    <row r="30" spans="1:18" ht="18.75" customHeight="1" thickBot="1" x14ac:dyDescent="0.2">
      <c r="A30" s="61" t="s">
        <v>24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6">L30-N30</f>
        <v>0</v>
      </c>
    </row>
    <row r="31" spans="1:18" ht="18.75" customHeight="1" thickBot="1" x14ac:dyDescent="0.2">
      <c r="A31" s="62" t="s">
        <v>24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6"/>
        <v>0</v>
      </c>
    </row>
    <row r="32" spans="1:18" ht="19.149999999999999" customHeight="1" thickBot="1" x14ac:dyDescent="0.2">
      <c r="A32" s="62" t="s">
        <v>24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6"/>
        <v>0</v>
      </c>
    </row>
    <row r="33" spans="1:16" ht="19.5" customHeight="1" thickBot="1" x14ac:dyDescent="0.2">
      <c r="A33" s="61" t="s">
        <v>24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6"/>
        <v>0</v>
      </c>
    </row>
    <row r="34" spans="1:16" ht="19.5" customHeight="1" thickBot="1" x14ac:dyDescent="0.2">
      <c r="A34" s="62" t="s">
        <v>24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6"/>
        <v>0</v>
      </c>
    </row>
    <row r="35" spans="1:16" ht="19.5" customHeight="1" thickBot="1" x14ac:dyDescent="0.2">
      <c r="A35" s="62" t="s">
        <v>24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6"/>
        <v>0</v>
      </c>
    </row>
    <row r="36" spans="1:16" ht="19.5" customHeight="1" thickBot="1" x14ac:dyDescent="0.2">
      <c r="A36" s="61" t="s">
        <v>24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6"/>
        <v>0</v>
      </c>
    </row>
    <row r="37" spans="1:16" ht="19.5" customHeight="1" thickBot="1" x14ac:dyDescent="0.2">
      <c r="A37" s="62" t="s">
        <v>24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6"/>
        <v>0</v>
      </c>
    </row>
    <row r="38" spans="1:16" ht="18.75" customHeight="1" x14ac:dyDescent="0.15">
      <c r="A38" s="62" t="s">
        <v>24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6"/>
        <v>0</v>
      </c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90EC84E-8130-432C-8CB9-CFEC300EAB1C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2023-12-04T22:32:47Z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