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33 MARIETTA, GA/5 PROJECT DOCUMENTS/"/>
    </mc:Choice>
  </mc:AlternateContent>
  <xr:revisionPtr revIDLastSave="15" documentId="8_{B69DFF45-C5C7-4678-BEB7-28B6EDAF9B4B}" xr6:coauthVersionLast="47" xr6:coauthVersionMax="47" xr10:uidLastSave="{33362DEF-7ECA-4893-9DB7-748C6486C24F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<sst xmlns="http://schemas.openxmlformats.org/spreadsheetml/2006/main" count="73" uniqueCount="47">
  <si>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</si>
  <si>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</si>
  <si>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</si>
  <si>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</si>
  <si>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</si>
  <si>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</si>
  <si>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</si>
  <si>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</si>
  <si>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</si>
  <si>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</si>
  <si>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</si>
  <si>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</si>
  <si>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</si>
  <si>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</si>
  <si>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</si>
  <si>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</si>
  <si>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 xml:space="preserve">DINING </t>
  </si>
  <si>
    <t>MUA-1</t>
  </si>
  <si>
    <t>HOOD MUA</t>
  </si>
  <si>
    <t xml:space="preserve"> </t>
  </si>
  <si>
    <t>EF-1</t>
  </si>
  <si>
    <t>HOOD FAN</t>
  </si>
  <si>
    <t>EF-2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</si>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</sst>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55" workbookViewId="0">
      <selection activeCell="Q8" sqref="Q8"/>
    </sheetView>
  </sheetViews>
  <sheetFormatPr defaultColWidth="9.140625" defaultRowHeight="12.6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>
      <c r="A3" s="88"/>
    </row>
    <row r="4" spans="1:21" ht="20.100000000000001" customHeight="1" thickBot="1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>
      <c r="A6" s="75" t="s">
        <v>13</v>
      </c>
      <c r="B6" s="73" t="s">
        <v>14</v>
      </c>
      <c r="C6" s="23">
        <v>4000</v>
      </c>
      <c r="D6" s="24"/>
      <c r="E6" s="23">
        <v>3500</v>
      </c>
      <c r="F6" s="24">
        <f t="shared" ref="E6:F7" si="0">D6-H6</f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4" t="s">
        <v>16</v>
      </c>
      <c r="C7" s="35">
        <v>4000</v>
      </c>
      <c r="D7" s="36"/>
      <c r="E7" s="35"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>
      <c r="A9" s="76" t="s">
        <v>20</v>
      </c>
      <c r="B9" s="74" t="s">
        <v>21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>
      <c r="A10" s="76" t="s">
        <v>22</v>
      </c>
      <c r="B10" s="74" t="s">
        <v>23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>
      <c r="A11" s="105" t="s">
        <v>24</v>
      </c>
      <c r="B11" s="106"/>
      <c r="C11" s="77">
        <f>SUM(C6:C10)</f>
        <v>8000</v>
      </c>
      <c r="D11" s="78">
        <f>SUM(D6:D10)</f>
        <v>0</v>
      </c>
      <c r="E11" s="77">
        <f>SUM(E6:E10)</f>
        <v>6500</v>
      </c>
      <c r="F11" s="78">
        <f>SUM(F6:F10)</f>
        <v>0</v>
      </c>
      <c r="G11" s="79">
        <f>SUM(G6:G10)</f>
        <v>1500</v>
      </c>
      <c r="H11" s="80">
        <f>SUM(H6:H10)</f>
        <v>0</v>
      </c>
      <c r="I11" s="81"/>
      <c r="J11" s="82"/>
      <c r="K11" s="79">
        <f>SUM(K6:K10)</f>
        <v>1300</v>
      </c>
      <c r="L11" s="80">
        <f>SUM(L6:L10)</f>
        <v>0</v>
      </c>
      <c r="M11" s="104">
        <f>SUM(M6:M10)</f>
        <v>2550</v>
      </c>
      <c r="N11" s="83">
        <f>SUM(N6:N10)</f>
        <v>0</v>
      </c>
      <c r="O11" s="84">
        <f>SUM(O6:O10)</f>
        <v>150</v>
      </c>
      <c r="P11" s="85">
        <f>SUM(P6:P10)</f>
        <v>0</v>
      </c>
      <c r="Q11" s="55"/>
      <c r="R11" s="69"/>
    </row>
    <row r="12" spans="1:21" ht="20.100000000000001" customHeight="1" thickBot="1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>
      <c r="A13" s="99" t="s">
        <v>25</v>
      </c>
      <c r="B13" s="86"/>
      <c r="C13" s="86"/>
      <c r="D13" s="86"/>
      <c r="F13" s="198" t="s">
        <v>26</v>
      </c>
      <c r="G13" s="199"/>
      <c r="H13" s="172" t="s">
        <v>27</v>
      </c>
      <c r="I13" s="173"/>
      <c r="J13" s="174"/>
      <c r="L13" s="98" t="s">
        <v>28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90" t="s">
        <v>24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29</v>
      </c>
      <c r="M14" s="169"/>
      <c r="N14" s="169"/>
      <c r="O14" s="169"/>
      <c r="P14" s="101">
        <f>IF(R13=TRUE, 1, 0)</f>
        <v>1</v>
      </c>
    </row>
    <row r="15" spans="1:21" ht="18.75" customHeight="1">
      <c r="A15" s="192" t="s">
        <v>30</v>
      </c>
      <c r="B15" s="193"/>
      <c r="C15" s="91">
        <f>G11+K11</f>
        <v>2800</v>
      </c>
      <c r="D15" s="92">
        <f>H11+L11</f>
        <v>0</v>
      </c>
      <c r="F15" s="121" t="s">
        <v>31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94" t="s">
        <v>32</v>
      </c>
      <c r="B16" s="195"/>
      <c r="C16" s="95">
        <f>M11+O11</f>
        <v>2700</v>
      </c>
      <c r="D16" s="96">
        <f>N11+P11</f>
        <v>0</v>
      </c>
      <c r="F16" s="123" t="s">
        <v>33</v>
      </c>
      <c r="G16" s="124"/>
      <c r="H16" s="184"/>
      <c r="I16" s="185"/>
      <c r="J16" s="186"/>
      <c r="L16" s="171" t="s">
        <v>34</v>
      </c>
      <c r="M16" s="171"/>
      <c r="N16" s="171"/>
      <c r="O16" s="171"/>
      <c r="P16" s="102" t="e">
        <f>IF(R15=TRUE, 1, 0)</f>
        <v>#DIV/0!</v>
      </c>
    </row>
    <row r="17" spans="1:18" ht="18.75" customHeight="1" thickBot="1">
      <c r="A17" s="196" t="s">
        <v>35</v>
      </c>
      <c r="B17" s="197"/>
      <c r="C17" s="93">
        <f>C15-C16</f>
        <v>100</v>
      </c>
      <c r="D17" s="94">
        <f>D15-D16</f>
        <v>0</v>
      </c>
      <c r="F17" s="202" t="s">
        <v>36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>
      <c r="F18" s="137" t="s">
        <v>37</v>
      </c>
      <c r="G18" s="138"/>
      <c r="H18" s="178" t="e">
        <f>AVERAGE(H15:J17)</f>
        <v>#DIV/0!</v>
      </c>
      <c r="I18" s="179"/>
      <c r="J18" s="180"/>
      <c r="L18" s="167" t="s">
        <v>38</v>
      </c>
      <c r="M18" s="167"/>
      <c r="N18" s="167"/>
      <c r="O18" s="167"/>
      <c r="P18" s="97" t="e">
        <f>IF(R17=TRUE, 1, 0)</f>
        <v>#DIV/0!</v>
      </c>
    </row>
    <row r="19" spans="1:18" ht="13.7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>
      <c r="A21" s="3" t="s">
        <v>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2.9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34" t="s">
        <v>40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>
      <c r="A28" s="5" t="s">
        <v>9</v>
      </c>
      <c r="B28" s="160" t="s">
        <v>41</v>
      </c>
      <c r="C28" s="161"/>
      <c r="D28" s="115" t="s">
        <v>42</v>
      </c>
      <c r="E28" s="117"/>
      <c r="F28" s="117"/>
      <c r="G28" s="116"/>
      <c r="H28" s="115" t="s">
        <v>43</v>
      </c>
      <c r="I28" s="116"/>
      <c r="J28" s="117" t="s">
        <v>44</v>
      </c>
      <c r="K28" s="117"/>
      <c r="L28" s="118" t="s">
        <v>6</v>
      </c>
      <c r="M28" s="118"/>
      <c r="N28" s="111" t="s">
        <v>7</v>
      </c>
      <c r="O28" s="112"/>
      <c r="P28" s="61" t="s">
        <v>45</v>
      </c>
    </row>
    <row r="29" spans="1:18" ht="18.75" customHeight="1" thickBot="1">
      <c r="A29" s="62" t="s">
        <v>46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2">L29-N29</f>
        <v>0</v>
      </c>
    </row>
    <row r="30" spans="1:18" ht="18.75" customHeight="1" thickBot="1">
      <c r="A30" s="63" t="s">
        <v>46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2"/>
        <v>0</v>
      </c>
    </row>
    <row r="31" spans="1:18" ht="19.350000000000001" customHeight="1" thickBot="1">
      <c r="A31" s="63" t="s">
        <v>46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2"/>
        <v>0</v>
      </c>
    </row>
    <row r="32" spans="1:18" ht="19.5" customHeight="1" thickBot="1">
      <c r="A32" s="62" t="s">
        <v>46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2"/>
        <v>0</v>
      </c>
    </row>
    <row r="33" spans="1:16" ht="19.5" customHeight="1" thickBot="1">
      <c r="A33" s="63" t="s">
        <v>46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>
      <c r="A34" s="63" t="s">
        <v>46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>
      <c r="A35" s="62" t="s">
        <v>46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2"/>
        <v>0</v>
      </c>
    </row>
    <row r="36" spans="1:16" ht="19.5" customHeight="1" thickBot="1">
      <c r="A36" s="63" t="s">
        <v>46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ht="18.75" customHeight="1">
      <c r="A37" s="63" t="s">
        <v>46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474016BB-3593-4249-AB31-60E6E564D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2025-08-13T13:50:22Z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