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FA #02325 - Tamarac FL\"/>
    </mc:Choice>
  </mc:AlternateContent>
  <xr:revisionPtr revIDLastSave="0" documentId="13_ncr:1_{606915E1-08A7-4382-A3E6-C7F6F70F3BC7}" xr6:coauthVersionLast="47" xr6:coauthVersionMax="47" xr10:uidLastSave="{00000000-0000-0000-0000-000000000000}"/>
  <bookViews>
    <workbookView xWindow="696" yWindow="3204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s="1"/>
  <c r="F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<sst xmlns="http://schemas.openxmlformats.org/spreadsheetml/2006/main" count="87" uniqueCount="56">
  <si>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</si>
  <si>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</si>
  <si>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</si>
  <si>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</si>
  <si>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</si>
  <si>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</si>
  <si>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</si>
  <si>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</si>
  <si>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</si>
  <si>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</si>
  <si>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</si>
  <si>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</si>
  <si>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</si>
  <si>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</si>
  <si>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</si>
  <si>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</si>
  <si>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</si>
  <si>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</si>
  <si>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</si>
  <si>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</si>
  <si>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</si>
  <si>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</si>
  <si>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</si>
  <si>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</si>
  <si>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</si>
  <si>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</si>
  <si>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</si>
  <si>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</si>
  <si>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</si>
  <si>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</si>
  <si>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</si>
  <si>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</si>
  <si>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</si>
  <si>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</si>
  <si>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</si>
  <si>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</si>
  <si>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</si>
  <si>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</si>
  <si>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</si>
  <si>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</si>
  <si>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</si>
  <si>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</si>
  <si>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</si>
  <si>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</si>
  <si>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>MEAL FULFILLMENT</t>
  </si>
  <si>
    <t>DINING</t>
  </si>
  <si>
    <t>OFFICE/TEAM MEMBER</t>
  </si>
  <si>
    <t>BACK OF HOUSE</t>
  </si>
  <si>
    <t>AC-T1</t>
  </si>
  <si>
    <t>AC-T2</t>
  </si>
  <si>
    <t>AC-T3</t>
  </si>
  <si>
    <t>AC-T4</t>
  </si>
  <si>
    <t>AC-T5</t>
  </si>
  <si>
    <t xml:space="preserve">HOOD 3 </t>
  </si>
  <si>
    <t>EF-4</t>
  </si>
  <si>
    <t xml:space="preserve">HOOD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</si>
</sst>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1" fillId="0" borderId="77" xfId="0" applyFont="1" applyBorder="1" applyAlignment="1">
      <alignment horizontal="left" vertical="center"/>
    </xf>
    <xf numFmtId="0" fontId="5" fillId="0" borderId="78" xfId="0" applyFont="1" applyBorder="1" applyAlignment="1">
      <alignment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5" zoomScaleNormal="85" zoomScaleSheetLayoutView="85" workbookViewId="0">
      <selection activeCell="D9" sqref="D9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41" t="s">
        <v>33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204" t="s">
        <v>0</v>
      </c>
      <c r="D4" s="205"/>
      <c r="E4" s="187" t="s">
        <v>1</v>
      </c>
      <c r="F4" s="185"/>
      <c r="G4" s="210" t="s">
        <v>2</v>
      </c>
      <c r="H4" s="211"/>
      <c r="I4" s="202" t="s">
        <v>27</v>
      </c>
      <c r="J4" s="203"/>
      <c r="K4" s="208" t="s">
        <v>3</v>
      </c>
      <c r="L4" s="209"/>
      <c r="M4" s="206" t="s">
        <v>4</v>
      </c>
      <c r="N4" s="207"/>
      <c r="O4" s="206" t="s">
        <v>38</v>
      </c>
      <c r="P4" s="207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48</v>
      </c>
      <c r="B6" s="70" t="s">
        <v>43</v>
      </c>
      <c r="C6" s="23">
        <v>9500</v>
      </c>
      <c r="D6" s="24">
        <v>9405</v>
      </c>
      <c r="E6" s="23">
        <f t="shared" ref="E6:F7" si="0">C6-G6</f>
        <v>7300</v>
      </c>
      <c r="F6" s="24">
        <f t="shared" si="0"/>
        <v>7299</v>
      </c>
      <c r="G6" s="25">
        <v>2200</v>
      </c>
      <c r="H6" s="26">
        <v>2106</v>
      </c>
      <c r="I6" s="27">
        <f>G6/C6</f>
        <v>0.23157894736842105</v>
      </c>
      <c r="J6" s="28">
        <f>H6/D6</f>
        <v>0.22392344497607655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49</v>
      </c>
      <c r="B7" s="71" t="s">
        <v>44</v>
      </c>
      <c r="C7" s="35">
        <v>2830</v>
      </c>
      <c r="D7" s="36">
        <v>2889</v>
      </c>
      <c r="E7" s="35">
        <f t="shared" si="0"/>
        <v>2230</v>
      </c>
      <c r="F7" s="36">
        <f t="shared" si="0"/>
        <v>2293</v>
      </c>
      <c r="G7" s="37">
        <v>600</v>
      </c>
      <c r="H7" s="38">
        <v>596</v>
      </c>
      <c r="I7" s="39">
        <f t="shared" ref="I7:J7" si="1">G7/C7</f>
        <v>0.21201413427561838</v>
      </c>
      <c r="J7" s="40">
        <f t="shared" si="1"/>
        <v>0.20629975770162687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50</v>
      </c>
      <c r="B8" s="71" t="s">
        <v>45</v>
      </c>
      <c r="C8" s="35">
        <v>5000</v>
      </c>
      <c r="D8" s="36">
        <v>5171</v>
      </c>
      <c r="E8" s="35">
        <f t="shared" ref="E8:E10" si="2">C8-G8</f>
        <v>3900</v>
      </c>
      <c r="F8" s="36">
        <f t="shared" ref="F8:F10" si="3">D8-H8</f>
        <v>4056</v>
      </c>
      <c r="G8" s="37">
        <v>1100</v>
      </c>
      <c r="H8" s="38">
        <v>1115</v>
      </c>
      <c r="I8" s="39">
        <f t="shared" ref="I8:I9" si="4">G8/C8</f>
        <v>0.22</v>
      </c>
      <c r="J8" s="40">
        <f t="shared" ref="J8:J9" si="5">H8/D8</f>
        <v>0.21562560433185071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51</v>
      </c>
      <c r="B9" s="71" t="s">
        <v>46</v>
      </c>
      <c r="C9" s="35">
        <v>1800</v>
      </c>
      <c r="D9" s="36">
        <v>1844</v>
      </c>
      <c r="E9" s="35">
        <f t="shared" si="2"/>
        <v>1425</v>
      </c>
      <c r="F9" s="36">
        <f t="shared" si="3"/>
        <v>1486</v>
      </c>
      <c r="G9" s="37">
        <v>375</v>
      </c>
      <c r="H9" s="38">
        <v>358</v>
      </c>
      <c r="I9" s="39">
        <f t="shared" si="4"/>
        <v>0.20833333333333334</v>
      </c>
      <c r="J9" s="40">
        <f t="shared" si="5"/>
        <v>0.19414316702819956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52</v>
      </c>
      <c r="B10" s="112" t="s">
        <v>47</v>
      </c>
      <c r="C10" s="113">
        <v>1200</v>
      </c>
      <c r="D10" s="114">
        <v>1268</v>
      </c>
      <c r="E10" s="113">
        <f t="shared" si="2"/>
        <v>960</v>
      </c>
      <c r="F10" s="114">
        <f t="shared" si="3"/>
        <v>1027</v>
      </c>
      <c r="G10" s="102">
        <v>240</v>
      </c>
      <c r="H10" s="103">
        <v>241</v>
      </c>
      <c r="I10" s="104">
        <f>G10/C10</f>
        <v>0.2</v>
      </c>
      <c r="J10" s="105">
        <f>H10/D10</f>
        <v>0.19006309148264985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>
        <v>1931</v>
      </c>
      <c r="O11" s="45"/>
      <c r="P11" s="46"/>
      <c r="Q11" s="61"/>
      <c r="R11" s="66"/>
    </row>
    <row r="12" spans="1:18" ht="20.100000000000001" customHeight="1" x14ac:dyDescent="0.25">
      <c r="A12" s="73" t="s">
        <v>11</v>
      </c>
      <c r="B12" s="71" t="s">
        <v>55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>
        <v>702</v>
      </c>
      <c r="O12" s="45"/>
      <c r="P12" s="46"/>
      <c r="Q12" s="61"/>
      <c r="R12" s="66"/>
    </row>
    <row r="13" spans="1:18" ht="20.100000000000001" customHeight="1" x14ac:dyDescent="0.25">
      <c r="A13" s="127" t="s">
        <v>54</v>
      </c>
      <c r="B13" s="128" t="s">
        <v>53</v>
      </c>
      <c r="C13" s="129"/>
      <c r="D13" s="130"/>
      <c r="E13" s="129"/>
      <c r="F13" s="130"/>
      <c r="G13" s="131"/>
      <c r="H13" s="132"/>
      <c r="I13" s="133"/>
      <c r="J13" s="132"/>
      <c r="K13" s="131"/>
      <c r="L13" s="132"/>
      <c r="M13" s="134">
        <v>701</v>
      </c>
      <c r="N13" s="135">
        <v>708</v>
      </c>
      <c r="O13" s="136"/>
      <c r="P13" s="137"/>
      <c r="Q13" s="61"/>
      <c r="R13" s="66"/>
    </row>
    <row r="14" spans="1:18" ht="20.100000000000001" customHeight="1" thickBot="1" x14ac:dyDescent="0.3">
      <c r="A14" s="116" t="s">
        <v>26</v>
      </c>
      <c r="B14" s="117" t="s">
        <v>41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>
        <v>408</v>
      </c>
      <c r="Q14" s="61"/>
      <c r="R14" s="66"/>
    </row>
    <row r="15" spans="1:18" ht="20.100000000000001" customHeight="1" thickBot="1" x14ac:dyDescent="0.3">
      <c r="A15" s="214" t="s">
        <v>28</v>
      </c>
      <c r="B15" s="215"/>
      <c r="C15" s="74">
        <f t="shared" ref="C15:H15" si="6">SUM(C6:C14)</f>
        <v>20330</v>
      </c>
      <c r="D15" s="75">
        <f t="shared" si="6"/>
        <v>20577</v>
      </c>
      <c r="E15" s="74">
        <f t="shared" si="6"/>
        <v>15815</v>
      </c>
      <c r="F15" s="75">
        <f t="shared" si="6"/>
        <v>16161</v>
      </c>
      <c r="G15" s="76">
        <f t="shared" si="6"/>
        <v>4515</v>
      </c>
      <c r="H15" s="77">
        <f t="shared" si="6"/>
        <v>4416</v>
      </c>
      <c r="I15" s="78"/>
      <c r="J15" s="79"/>
      <c r="K15" s="76">
        <f t="shared" ref="K15:P15" si="7">SUM(K6:K14)</f>
        <v>0</v>
      </c>
      <c r="L15" s="77">
        <f t="shared" si="7"/>
        <v>0</v>
      </c>
      <c r="M15" s="115">
        <f t="shared" si="7"/>
        <v>3315</v>
      </c>
      <c r="N15" s="80">
        <f t="shared" si="7"/>
        <v>3341</v>
      </c>
      <c r="O15" s="81">
        <f t="shared" si="7"/>
        <v>400</v>
      </c>
      <c r="P15" s="82">
        <f t="shared" si="7"/>
        <v>408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29</v>
      </c>
      <c r="B17" s="83"/>
      <c r="C17" s="83"/>
      <c r="D17" s="83"/>
      <c r="F17" s="171" t="s">
        <v>12</v>
      </c>
      <c r="G17" s="172"/>
      <c r="H17" s="145" t="s">
        <v>32</v>
      </c>
      <c r="I17" s="146"/>
      <c r="J17" s="147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63" t="s">
        <v>28</v>
      </c>
      <c r="B18" s="164"/>
      <c r="C18" s="86" t="s">
        <v>7</v>
      </c>
      <c r="D18" s="87" t="s">
        <v>8</v>
      </c>
      <c r="F18" s="173"/>
      <c r="G18" s="174"/>
      <c r="H18" s="148"/>
      <c r="I18" s="149"/>
      <c r="J18" s="150"/>
      <c r="L18" s="142" t="s">
        <v>37</v>
      </c>
      <c r="M18" s="142"/>
      <c r="N18" s="142"/>
      <c r="O18" s="142"/>
      <c r="P18" s="98">
        <f>IF(R17=TRUE, 1, 0)</f>
        <v>1</v>
      </c>
    </row>
    <row r="19" spans="1:21" ht="18.75" customHeight="1" x14ac:dyDescent="0.25">
      <c r="A19" s="165" t="s">
        <v>31</v>
      </c>
      <c r="B19" s="166"/>
      <c r="C19" s="88">
        <f>G15+K15</f>
        <v>4515</v>
      </c>
      <c r="D19" s="89">
        <f>H15+L15</f>
        <v>4416</v>
      </c>
      <c r="F19" s="219" t="s">
        <v>13</v>
      </c>
      <c r="G19" s="220"/>
      <c r="H19" s="154">
        <v>0.01</v>
      </c>
      <c r="I19" s="155"/>
      <c r="J19" s="156"/>
      <c r="L19" s="143"/>
      <c r="M19" s="143"/>
      <c r="N19" s="143"/>
      <c r="O19" s="143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67" t="s">
        <v>30</v>
      </c>
      <c r="B20" s="168"/>
      <c r="C20" s="92">
        <f>M15+O15</f>
        <v>3715</v>
      </c>
      <c r="D20" s="93">
        <f>N15+P15</f>
        <v>3749</v>
      </c>
      <c r="F20" s="221" t="s">
        <v>14</v>
      </c>
      <c r="G20" s="222"/>
      <c r="H20" s="157">
        <v>8.0000000000000002E-3</v>
      </c>
      <c r="I20" s="158"/>
      <c r="J20" s="159"/>
      <c r="L20" s="144" t="s">
        <v>35</v>
      </c>
      <c r="M20" s="144"/>
      <c r="N20" s="144"/>
      <c r="O20" s="144"/>
      <c r="P20" s="99">
        <f>IF(R19=TRUE, 1, 0)</f>
        <v>1</v>
      </c>
    </row>
    <row r="21" spans="1:21" ht="18.75" customHeight="1" thickBot="1" x14ac:dyDescent="0.35">
      <c r="A21" s="169" t="s">
        <v>18</v>
      </c>
      <c r="B21" s="170"/>
      <c r="C21" s="90">
        <f>C19-C20</f>
        <v>800</v>
      </c>
      <c r="D21" s="91">
        <f>D19-D20</f>
        <v>667</v>
      </c>
      <c r="F21" s="200" t="s">
        <v>15</v>
      </c>
      <c r="G21" s="201"/>
      <c r="H21" s="160">
        <v>0.01</v>
      </c>
      <c r="I21" s="161"/>
      <c r="J21" s="162"/>
      <c r="L21" s="143"/>
      <c r="M21" s="143"/>
      <c r="N21" s="143"/>
      <c r="O21" s="143"/>
      <c r="P21" s="100"/>
      <c r="R21" s="1" t="b">
        <f>AND(H22&gt;=-0.02, H22&lt;=0.02)</f>
        <v>1</v>
      </c>
    </row>
    <row r="22" spans="1:21" ht="16.5" customHeight="1" thickBot="1" x14ac:dyDescent="0.3">
      <c r="F22" s="235" t="s">
        <v>16</v>
      </c>
      <c r="G22" s="236"/>
      <c r="H22" s="151">
        <f>AVERAGE(H19:J21)</f>
        <v>9.3333333333333341E-3</v>
      </c>
      <c r="I22" s="152"/>
      <c r="J22" s="153"/>
      <c r="L22" s="140" t="s">
        <v>36</v>
      </c>
      <c r="M22" s="140"/>
      <c r="N22" s="140"/>
      <c r="O22" s="140"/>
      <c r="P22" s="94">
        <f>IF(R21=TRUE, 1, 0)</f>
        <v>1</v>
      </c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40"/>
      <c r="M23" s="140"/>
      <c r="N23" s="140"/>
      <c r="O23" s="140"/>
      <c r="P23" s="97"/>
    </row>
    <row r="24" spans="1:21" ht="13.8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23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5"/>
      <c r="Q26" s="67"/>
    </row>
    <row r="27" spans="1:21" ht="20.100000000000001" customHeight="1" x14ac:dyDescent="0.25">
      <c r="A27" s="226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8"/>
      <c r="Q27" s="67"/>
    </row>
    <row r="28" spans="1:21" ht="20.100000000000001" customHeight="1" thickBot="1" x14ac:dyDescent="0.3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1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32" t="s">
        <v>19</v>
      </c>
      <c r="B31" s="233"/>
      <c r="C31" s="233"/>
      <c r="D31" s="233"/>
      <c r="E31" s="233"/>
      <c r="F31" s="234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81" t="s">
        <v>24</v>
      </c>
      <c r="C32" s="182"/>
      <c r="D32" s="185" t="s">
        <v>23</v>
      </c>
      <c r="E32" s="186"/>
      <c r="F32" s="186"/>
      <c r="G32" s="187"/>
      <c r="H32" s="185" t="s">
        <v>20</v>
      </c>
      <c r="I32" s="187"/>
      <c r="J32" s="186" t="s">
        <v>21</v>
      </c>
      <c r="K32" s="186"/>
      <c r="L32" s="218" t="s">
        <v>3</v>
      </c>
      <c r="M32" s="218"/>
      <c r="N32" s="216" t="s">
        <v>4</v>
      </c>
      <c r="O32" s="217"/>
      <c r="P32" s="58" t="s">
        <v>22</v>
      </c>
    </row>
    <row r="33" spans="1:16" ht="18.75" customHeight="1" thickBot="1" x14ac:dyDescent="0.3">
      <c r="A33" s="59" t="s">
        <v>25</v>
      </c>
      <c r="B33" s="179" t="s">
        <v>39</v>
      </c>
      <c r="C33" s="180"/>
      <c r="D33" s="188"/>
      <c r="E33" s="189"/>
      <c r="F33" s="189"/>
      <c r="G33" s="190"/>
      <c r="H33" s="188" t="s">
        <v>40</v>
      </c>
      <c r="I33" s="190"/>
      <c r="J33" s="194" t="s">
        <v>40</v>
      </c>
      <c r="K33" s="195"/>
      <c r="L33" s="192">
        <v>0</v>
      </c>
      <c r="M33" s="193"/>
      <c r="N33" s="212">
        <v>1080</v>
      </c>
      <c r="O33" s="213"/>
      <c r="P33" s="57">
        <f t="shared" ref="P33:P35" si="8">L33-N33</f>
        <v>-1080</v>
      </c>
    </row>
    <row r="34" spans="1:16" ht="18.75" customHeight="1" thickBot="1" x14ac:dyDescent="0.3">
      <c r="A34" s="60" t="s">
        <v>25</v>
      </c>
      <c r="B34" s="178" t="s">
        <v>39</v>
      </c>
      <c r="C34" s="178"/>
      <c r="D34" s="175"/>
      <c r="E34" s="176"/>
      <c r="F34" s="176"/>
      <c r="G34" s="177"/>
      <c r="H34" s="175" t="s">
        <v>40</v>
      </c>
      <c r="I34" s="177"/>
      <c r="J34" s="198" t="s">
        <v>40</v>
      </c>
      <c r="K34" s="199"/>
      <c r="L34" s="192">
        <v>0</v>
      </c>
      <c r="M34" s="193"/>
      <c r="N34" s="212">
        <v>832</v>
      </c>
      <c r="O34" s="213"/>
      <c r="P34" s="57">
        <f t="shared" ref="P34" si="9">L34-N34</f>
        <v>-832</v>
      </c>
    </row>
    <row r="35" spans="1:16" ht="18.75" customHeight="1" thickBot="1" x14ac:dyDescent="0.3">
      <c r="A35" s="60" t="s">
        <v>25</v>
      </c>
      <c r="B35" s="178" t="s">
        <v>39</v>
      </c>
      <c r="C35" s="178"/>
      <c r="D35" s="175"/>
      <c r="E35" s="176"/>
      <c r="F35" s="176"/>
      <c r="G35" s="177"/>
      <c r="H35" s="175" t="s">
        <v>40</v>
      </c>
      <c r="I35" s="177"/>
      <c r="J35" s="198" t="s">
        <v>40</v>
      </c>
      <c r="K35" s="199"/>
      <c r="L35" s="192">
        <v>0</v>
      </c>
      <c r="M35" s="193"/>
      <c r="N35" s="212">
        <v>701</v>
      </c>
      <c r="O35" s="213"/>
      <c r="P35" s="57">
        <f t="shared" si="8"/>
        <v>-701</v>
      </c>
    </row>
    <row r="36" spans="1:16" ht="19.2" customHeight="1" x14ac:dyDescent="0.25">
      <c r="A36" s="60" t="s">
        <v>25</v>
      </c>
      <c r="B36" s="183" t="s">
        <v>39</v>
      </c>
      <c r="C36" s="184"/>
      <c r="D36" s="175"/>
      <c r="E36" s="176"/>
      <c r="F36" s="176"/>
      <c r="G36" s="177"/>
      <c r="H36" s="175" t="s">
        <v>40</v>
      </c>
      <c r="I36" s="177"/>
      <c r="J36" s="175" t="s">
        <v>40</v>
      </c>
      <c r="K36" s="191"/>
      <c r="L36" s="196">
        <v>0</v>
      </c>
      <c r="M36" s="197"/>
      <c r="N36" s="138">
        <v>390</v>
      </c>
      <c r="O36" s="139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2025-11-12T04:05:38Z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