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esktop\"/>
    </mc:Choice>
  </mc:AlternateContent>
  <xr:revisionPtr revIDLastSave="0" documentId="8_{D6F0D418-12F4-4E4E-8CDD-3A859D1F9C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9" i="1" l="1"/>
  <c r="R21" i="1"/>
  <c r="P19" i="1" s="1"/>
  <c r="D17" i="1" l="1"/>
  <c r="C17" i="1"/>
  <c r="D16" i="1"/>
  <c r="C16" i="1"/>
  <c r="C18" i="1" l="1"/>
  <c r="T17" i="1" s="1"/>
  <c r="D18" i="1"/>
  <c r="U19" i="1" s="1"/>
  <c r="R19" i="1" s="1"/>
  <c r="J7" i="1"/>
  <c r="J6" i="1"/>
  <c r="I7" i="1"/>
  <c r="I6" i="1"/>
  <c r="U17" i="1" l="1"/>
  <c r="R17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<sst xmlns="http://schemas.openxmlformats.org/spreadsheetml/2006/main" count="74" uniqueCount="48">
  <si>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</si>
  <si>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</si>
  <si>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</si>
  <si>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</si>
  <si>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</si>
  <si>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</si>
  <si>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</si>
  <si>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</si>
  <si>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</si>
  <si>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</si>
  <si>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</si>
  <si>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</si>
  <si>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</si>
  <si>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</si>
  <si>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</si>
  <si>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</si>
  <si>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</si>
  <si>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</si>
  <si>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</si>
  <si>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</si>
  <si>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</si>
  <si>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</si>
  <si>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</si>
  <si>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</si>
  <si>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</si>
  <si>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</si>
  <si>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</si>
  <si>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</si>
  <si>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</si>
  <si>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</si>
  <si>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</si>
  <si>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</si>
  <si>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</si>
  <si>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</si>
  <si>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</si>
  <si>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</si>
  <si>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</si>
  <si>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</si>
  <si>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</si>
  <si>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 xml:space="preserve">KITCHEN </t>
  </si>
  <si>
    <t>PRV-2</t>
  </si>
  <si>
    <t>PRV-3</t>
  </si>
  <si>
    <t>HOOD 2</t>
  </si>
  <si>
    <t>HOOD1</t>
  </si>
  <si>
    <t>RESTROOM</t>
  </si>
  <si>
    <t>MOP ROOM</t>
  </si>
  <si>
    <t>PRV-1</t>
  </si>
  <si>
    <t>EF1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</si>
</sst>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90" zoomScaleNormal="55" zoomScaleSheetLayoutView="90" workbookViewId="0">
      <selection activeCell="D8" sqref="D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67" t="s">
        <v>32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8" ht="9.75" customHeight="1" thickBot="1" x14ac:dyDescent="0.35">
      <c r="A3" s="87"/>
    </row>
    <row r="4" spans="1:18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26</v>
      </c>
      <c r="J4" s="139"/>
      <c r="K4" s="144" t="s">
        <v>3</v>
      </c>
      <c r="L4" s="145"/>
      <c r="M4" s="142" t="s">
        <v>4</v>
      </c>
      <c r="N4" s="143"/>
      <c r="O4" s="142" t="s">
        <v>37</v>
      </c>
      <c r="P4" s="143"/>
      <c r="Q4" s="7"/>
      <c r="R4" s="64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18" ht="20.100000000000001" customHeight="1" x14ac:dyDescent="0.25">
      <c r="A6" s="74" t="s">
        <v>24</v>
      </c>
      <c r="B6" s="72" t="s">
        <v>38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x14ac:dyDescent="0.25">
      <c r="A7" s="75" t="s">
        <v>25</v>
      </c>
      <c r="B7" s="73" t="s">
        <v>39</v>
      </c>
      <c r="C7" s="35">
        <v>6225</v>
      </c>
      <c r="D7" s="36"/>
      <c r="E7" s="35">
        <f t="shared" si="0"/>
        <v>4525</v>
      </c>
      <c r="F7" s="36">
        <f t="shared" si="0"/>
        <v>0</v>
      </c>
      <c r="G7" s="37">
        <v>1700</v>
      </c>
      <c r="H7" s="38"/>
      <c r="I7" s="39">
        <f t="shared" ref="I7:J7" si="1">G7/C7</f>
        <v>0.27309236947791166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18" ht="20.100000000000001" customHeight="1" x14ac:dyDescent="0.25">
      <c r="A8" s="75" t="s">
        <v>46</v>
      </c>
      <c r="B8" s="73" t="s">
        <v>44</v>
      </c>
      <c r="C8" s="47"/>
      <c r="D8" s="48"/>
      <c r="E8" s="47"/>
      <c r="F8" s="48"/>
      <c r="G8" s="41"/>
      <c r="H8" s="42"/>
      <c r="I8" s="206"/>
      <c r="J8" s="207"/>
      <c r="K8" s="41"/>
      <c r="L8" s="42"/>
      <c r="M8" s="43"/>
      <c r="N8" s="44"/>
      <c r="O8" s="208">
        <v>300</v>
      </c>
      <c r="P8" s="209"/>
      <c r="Q8" s="63"/>
      <c r="R8" s="68"/>
    </row>
    <row r="9" spans="1:18" ht="20.100000000000001" customHeight="1" x14ac:dyDescent="0.25">
      <c r="A9" s="75" t="s">
        <v>40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3"/>
      <c r="R9" s="68"/>
    </row>
    <row r="10" spans="1:18" ht="20.100000000000001" customHeight="1" x14ac:dyDescent="0.25">
      <c r="A10" s="75" t="s">
        <v>41</v>
      </c>
      <c r="B10" s="73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/>
      <c r="O10" s="45"/>
      <c r="P10" s="46"/>
      <c r="Q10" s="63"/>
      <c r="R10" s="68"/>
    </row>
    <row r="11" spans="1:18" ht="20.100000000000001" customHeight="1" thickBot="1" x14ac:dyDescent="0.3">
      <c r="A11" s="75" t="s">
        <v>47</v>
      </c>
      <c r="B11" s="73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150</v>
      </c>
      <c r="P11" s="53"/>
      <c r="Q11" s="63"/>
      <c r="R11" s="68"/>
    </row>
    <row r="12" spans="1:18" ht="20.100000000000001" customHeight="1" thickBot="1" x14ac:dyDescent="0.3">
      <c r="A12" s="104" t="s">
        <v>27</v>
      </c>
      <c r="B12" s="105"/>
      <c r="C12" s="76">
        <f>SUM(C6:C11)</f>
        <v>12375</v>
      </c>
      <c r="D12" s="77">
        <f>SUM(D6:D11)</f>
        <v>0</v>
      </c>
      <c r="E12" s="76">
        <f>SUM(E6:E11)</f>
        <v>8925</v>
      </c>
      <c r="F12" s="77">
        <f>SUM(F6:F11)</f>
        <v>0</v>
      </c>
      <c r="G12" s="78">
        <f>SUM(G6:G11)</f>
        <v>3450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3000</v>
      </c>
      <c r="N12" s="82">
        <f>SUM(N6:N11)</f>
        <v>0</v>
      </c>
      <c r="O12" s="83">
        <f>SUM(O6:O11)</f>
        <v>450</v>
      </c>
      <c r="P12" s="84">
        <f>SUM(P6:P11)</f>
        <v>0</v>
      </c>
      <c r="Q12" s="63"/>
      <c r="R12" s="68"/>
    </row>
    <row r="13" spans="1:18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3"/>
      <c r="R13" s="68"/>
    </row>
    <row r="14" spans="1:18" ht="20.100000000000001" customHeight="1" thickBot="1" x14ac:dyDescent="0.3">
      <c r="A14" s="98" t="s">
        <v>28</v>
      </c>
      <c r="B14" s="85"/>
      <c r="C14" s="85"/>
      <c r="D14" s="85"/>
      <c r="F14" s="197" t="s">
        <v>10</v>
      </c>
      <c r="G14" s="198"/>
      <c r="H14" s="171" t="s">
        <v>31</v>
      </c>
      <c r="I14" s="172"/>
      <c r="J14" s="173"/>
      <c r="L14" s="97" t="s">
        <v>33</v>
      </c>
      <c r="M14" s="86"/>
      <c r="N14" s="86"/>
      <c r="O14" s="86"/>
      <c r="P14" s="86"/>
      <c r="Q14" s="63"/>
      <c r="R14" s="68"/>
    </row>
    <row r="15" spans="1:18" ht="20.100000000000001" customHeight="1" thickBot="1" x14ac:dyDescent="0.3">
      <c r="A15" s="189" t="s">
        <v>27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36</v>
      </c>
      <c r="M15" s="168"/>
      <c r="N15" s="168"/>
      <c r="O15" s="168"/>
      <c r="P15" s="100">
        <f>IF(R17=TRUE, 1, 0)</f>
        <v>1</v>
      </c>
      <c r="Q15" s="54"/>
      <c r="R15" s="68"/>
    </row>
    <row r="16" spans="1:18" ht="20.100000000000001" customHeight="1" x14ac:dyDescent="0.25">
      <c r="A16" s="191" t="s">
        <v>30</v>
      </c>
      <c r="B16" s="192"/>
      <c r="C16" s="90">
        <f>G12+K12</f>
        <v>3450</v>
      </c>
      <c r="D16" s="91">
        <f>H12+L12</f>
        <v>0</v>
      </c>
      <c r="F16" s="120" t="s">
        <v>11</v>
      </c>
      <c r="G16" s="121"/>
      <c r="H16" s="180"/>
      <c r="I16" s="181"/>
      <c r="J16" s="182"/>
      <c r="L16" s="169"/>
      <c r="M16" s="169"/>
      <c r="N16" s="169"/>
      <c r="O16" s="169"/>
      <c r="P16" s="102"/>
      <c r="Q16" s="68"/>
    </row>
    <row r="17" spans="1:21" ht="20.100000000000001" customHeight="1" thickBot="1" x14ac:dyDescent="0.3">
      <c r="A17" s="193" t="s">
        <v>29</v>
      </c>
      <c r="B17" s="194"/>
      <c r="C17" s="94">
        <f>M12+O12</f>
        <v>3450</v>
      </c>
      <c r="D17" s="95">
        <f>N12+P12</f>
        <v>0</v>
      </c>
      <c r="F17" s="122" t="s">
        <v>12</v>
      </c>
      <c r="G17" s="123"/>
      <c r="H17" s="183"/>
      <c r="I17" s="184"/>
      <c r="J17" s="185"/>
      <c r="L17" s="170" t="s">
        <v>34</v>
      </c>
      <c r="M17" s="170"/>
      <c r="N17" s="170"/>
      <c r="O17" s="170"/>
      <c r="P17" s="101" t="e">
        <f>IF(R19=TRUE, 1, 0)</f>
        <v>#DIV/0!</v>
      </c>
      <c r="R17" s="1" t="b">
        <f>T17=U17</f>
        <v>1</v>
      </c>
      <c r="T17" s="1" t="b">
        <f>C18&lt;0</f>
        <v>0</v>
      </c>
      <c r="U17" s="1" t="b">
        <f>D18&lt;0</f>
        <v>0</v>
      </c>
    </row>
    <row r="18" spans="1:21" ht="18.75" customHeight="1" thickBot="1" x14ac:dyDescent="0.35">
      <c r="A18" s="195" t="s">
        <v>16</v>
      </c>
      <c r="B18" s="196"/>
      <c r="C18" s="92">
        <f>C16-C17</f>
        <v>0</v>
      </c>
      <c r="D18" s="93">
        <f>D16-D17</f>
        <v>0</v>
      </c>
      <c r="F18" s="201" t="s">
        <v>13</v>
      </c>
      <c r="G18" s="202"/>
      <c r="H18" s="186"/>
      <c r="I18" s="187"/>
      <c r="J18" s="188"/>
      <c r="L18" s="169"/>
      <c r="M18" s="169"/>
      <c r="N18" s="169"/>
      <c r="O18" s="169"/>
      <c r="P18" s="102"/>
    </row>
    <row r="19" spans="1:21" ht="18.75" customHeight="1" thickBot="1" x14ac:dyDescent="0.3">
      <c r="F19" s="136" t="s">
        <v>14</v>
      </c>
      <c r="G19" s="137"/>
      <c r="H19" s="177" t="e">
        <f>AVERAGE(H16:J18)</f>
        <v>#DIV/0!</v>
      </c>
      <c r="I19" s="178"/>
      <c r="J19" s="179"/>
      <c r="L19" s="166" t="s">
        <v>35</v>
      </c>
      <c r="M19" s="166"/>
      <c r="N19" s="166"/>
      <c r="O19" s="166"/>
      <c r="P19" s="96" t="e">
        <f>IF(R21=TRUE, 1, 0)</f>
        <v>#DIV/0!</v>
      </c>
      <c r="R19" s="1" t="e">
        <f>T19=U19</f>
        <v>#DIV/0!</v>
      </c>
      <c r="T19" s="1" t="e">
        <f>H19&lt;0</f>
        <v>#DIV/0!</v>
      </c>
      <c r="U19" s="1" t="b">
        <f>D18&lt;0</f>
        <v>0</v>
      </c>
    </row>
    <row r="20" spans="1:21" ht="18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21" ht="18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R21" s="1" t="e">
        <f>AND(H19&gt;=-0.02, H19&lt;=0.02)</f>
        <v>#DIV/0!</v>
      </c>
    </row>
    <row r="22" spans="1:21" ht="16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21" ht="13.65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</row>
    <row r="24" spans="1:21" ht="13.65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7"/>
    </row>
    <row r="25" spans="1:21" ht="13.5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21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Q26" s="69"/>
    </row>
    <row r="27" spans="1:21" ht="20.100000000000001" customHeight="1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Q27" s="69"/>
    </row>
    <row r="28" spans="1:21" ht="20.100000000000001" customHeight="1" thickBot="1" x14ac:dyDescent="0.3">
      <c r="A28" s="133" t="s">
        <v>17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</row>
    <row r="29" spans="1:21" ht="20.100000000000001" customHeight="1" thickBot="1" x14ac:dyDescent="0.3">
      <c r="A29" s="5" t="s">
        <v>6</v>
      </c>
      <c r="B29" s="159" t="s">
        <v>22</v>
      </c>
      <c r="C29" s="160"/>
      <c r="D29" s="114" t="s">
        <v>21</v>
      </c>
      <c r="E29" s="116"/>
      <c r="F29" s="116"/>
      <c r="G29" s="115"/>
      <c r="H29" s="114" t="s">
        <v>18</v>
      </c>
      <c r="I29" s="115"/>
      <c r="J29" s="116" t="s">
        <v>19</v>
      </c>
      <c r="K29" s="116"/>
      <c r="L29" s="117" t="s">
        <v>3</v>
      </c>
      <c r="M29" s="117"/>
      <c r="N29" s="110" t="s">
        <v>4</v>
      </c>
      <c r="O29" s="111"/>
      <c r="P29" s="60" t="s">
        <v>20</v>
      </c>
    </row>
    <row r="30" spans="1:21" ht="13.8" thickBot="1" x14ac:dyDescent="0.3">
      <c r="A30" s="61" t="s">
        <v>23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2">L30-N30</f>
        <v>0</v>
      </c>
    </row>
    <row r="31" spans="1:21" ht="20.100000000000001" customHeight="1" thickBot="1" x14ac:dyDescent="0.3">
      <c r="A31" s="62" t="s">
        <v>23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2"/>
        <v>0</v>
      </c>
      <c r="Q31" s="56"/>
    </row>
    <row r="32" spans="1:21" ht="19.2" customHeight="1" thickBot="1" x14ac:dyDescent="0.3">
      <c r="A32" s="62" t="s">
        <v>23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2"/>
        <v>0</v>
      </c>
    </row>
    <row r="33" spans="1:16" ht="18.75" customHeight="1" thickBot="1" x14ac:dyDescent="0.3">
      <c r="A33" s="61" t="s">
        <v>23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2"/>
        <v>0</v>
      </c>
    </row>
    <row r="34" spans="1:16" ht="18.75" customHeight="1" thickBot="1" x14ac:dyDescent="0.3">
      <c r="A34" s="62" t="s">
        <v>23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2" customHeight="1" thickBot="1" x14ac:dyDescent="0.3">
      <c r="A35" s="62" t="s">
        <v>23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3">
      <c r="A36" s="61" t="s">
        <v>23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2"/>
        <v>0</v>
      </c>
    </row>
    <row r="37" spans="1:16" ht="19.5" customHeight="1" thickBot="1" x14ac:dyDescent="0.3">
      <c r="A37" s="62" t="s">
        <v>23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ht="19.5" customHeight="1" x14ac:dyDescent="0.25">
      <c r="A38" s="62" t="s">
        <v>23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2"/>
        <v>0</v>
      </c>
    </row>
    <row r="39" spans="1:16" ht="19.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ht="19.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ht="18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$R$17:$R$21=TRUE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9AF16774-DADF-4C03-8728-5052EBB063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Ian Fuller</cp:lastModifiedBy>
  <cp:revision/>
  <cp:lastPrinted>2017-11-15T17:23:59Z</cp:lastPrinted>
  <dcterms:created xsi:type="dcterms:W3CDTF">2015-11-16T19:09:52Z</dcterms:created>
  <dcterms:modified xsi:type="dcterms:W3CDTF">2024-02-26T20:44:25Z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