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86" documentId="13_ncr:1_{B888774D-3C83-41B9-8B1C-1CD895A9BF91}" xr6:coauthVersionLast="47" xr6:coauthVersionMax="47" xr10:uidLastSave="{D31C5617-33A3-4C4F-A8FB-B4C3941542C4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<sst xmlns="http://schemas.openxmlformats.org/spreadsheetml/2006/main" count="73" uniqueCount="47">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</sst>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15" zoomScaleNormal="55" zoomScaleSheetLayoutView="115" workbookViewId="0">
      <selection activeCell="H8" sqref="H8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3400</v>
      </c>
      <c r="D6" s="24">
        <v>3299</v>
      </c>
      <c r="E6" s="23">
        <f t="shared" ref="E6:F7" si="0">C6-G6</f>
        <v>2900</v>
      </c>
      <c r="F6" s="24">
        <f t="shared" si="0"/>
        <v>2785</v>
      </c>
      <c r="G6" s="25">
        <v>500</v>
      </c>
      <c r="H6" s="26">
        <v>514</v>
      </c>
      <c r="I6" s="27">
        <f>G6/C6</f>
        <v>0.14705882352941177</v>
      </c>
      <c r="J6" s="28">
        <f>H6/D6</f>
        <v>0.15580478933010003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43</v>
      </c>
      <c r="C7" s="35">
        <v>4000</v>
      </c>
      <c r="D7" s="36">
        <v>3850</v>
      </c>
      <c r="E7" s="35">
        <f t="shared" si="0"/>
        <v>3000</v>
      </c>
      <c r="F7" s="36">
        <f t="shared" si="0"/>
        <v>2837</v>
      </c>
      <c r="G7" s="37">
        <v>1000</v>
      </c>
      <c r="H7" s="38">
        <v>1013</v>
      </c>
      <c r="I7" s="39">
        <f t="shared" ref="I7:J7" si="1">G7/C7</f>
        <v>0.25</v>
      </c>
      <c r="J7" s="40">
        <f t="shared" si="1"/>
        <v>0.26311688311688314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1390</v>
      </c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140</v>
      </c>
      <c r="Q10" s="64"/>
      <c r="R10" s="69"/>
    </row>
    <row r="11" spans="1:21" ht="20.100000000000001" customHeight="1" thickBot="1" x14ac:dyDescent="0.25">
      <c r="A11" s="180" t="s">
        <v>18</v>
      </c>
      <c r="B11" s="181"/>
      <c r="C11" s="77">
        <f t="shared" ref="C11:H11" si="2">SUM(C6:C10)</f>
        <v>7400</v>
      </c>
      <c r="D11" s="78">
        <f t="shared" si="2"/>
        <v>7149</v>
      </c>
      <c r="E11" s="77">
        <f t="shared" si="2"/>
        <v>5900</v>
      </c>
      <c r="F11" s="78">
        <f t="shared" si="2"/>
        <v>5622</v>
      </c>
      <c r="G11" s="79">
        <f t="shared" si="2"/>
        <v>1500</v>
      </c>
      <c r="H11" s="80">
        <f t="shared" si="2"/>
        <v>1527</v>
      </c>
      <c r="I11" s="81"/>
      <c r="J11" s="82"/>
      <c r="K11" s="79">
        <f t="shared" ref="K11:P11" si="3">SUM(K6:K10)</f>
        <v>1300</v>
      </c>
      <c r="L11" s="80">
        <f t="shared" si="3"/>
        <v>1390</v>
      </c>
      <c r="M11" s="104">
        <f t="shared" si="3"/>
        <v>2550</v>
      </c>
      <c r="N11" s="83">
        <f t="shared" si="3"/>
        <v>2566</v>
      </c>
      <c r="O11" s="84">
        <f t="shared" si="3"/>
        <v>150</v>
      </c>
      <c r="P11" s="85">
        <f t="shared" si="3"/>
        <v>140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24</v>
      </c>
      <c r="B15" s="143"/>
      <c r="C15" s="91">
        <f>G11+K11</f>
        <v>2800</v>
      </c>
      <c r="D15" s="92">
        <f>H11+L11</f>
        <v>2917</v>
      </c>
      <c r="F15" s="189" t="s">
        <v>25</v>
      </c>
      <c r="G15" s="190"/>
      <c r="H15" s="131">
        <v>2.07E-2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4" t="s">
        <v>26</v>
      </c>
      <c r="B16" s="145"/>
      <c r="C16" s="95">
        <f>M11+O11</f>
        <v>2700</v>
      </c>
      <c r="D16" s="96">
        <f>N11+P11</f>
        <v>2706</v>
      </c>
      <c r="F16" s="191" t="s">
        <v>27</v>
      </c>
      <c r="G16" s="192"/>
      <c r="H16" s="134">
        <v>1.1900000000000001E-2</v>
      </c>
      <c r="I16" s="135"/>
      <c r="J16" s="136"/>
      <c r="L16" s="121" t="s">
        <v>28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3">
      <c r="A17" s="146" t="s">
        <v>29</v>
      </c>
      <c r="B17" s="147"/>
      <c r="C17" s="93">
        <f>C15-C16</f>
        <v>100</v>
      </c>
      <c r="D17" s="94">
        <f>D15-D16</f>
        <v>211</v>
      </c>
      <c r="F17" s="152" t="s">
        <v>30</v>
      </c>
      <c r="G17" s="153"/>
      <c r="H17" s="137">
        <v>2.01E-2</v>
      </c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 x14ac:dyDescent="0.25">
      <c r="F18" s="205" t="s">
        <v>31</v>
      </c>
      <c r="G18" s="206"/>
      <c r="H18" s="128">
        <v>0.02</v>
      </c>
      <c r="I18" s="129"/>
      <c r="J18" s="130"/>
      <c r="L18" s="117" t="s">
        <v>32</v>
      </c>
      <c r="M18" s="117"/>
      <c r="N18" s="117"/>
      <c r="O18" s="117"/>
      <c r="P18" s="97">
        <f>IF(R17=TRUE, 1, 0)</f>
        <v>1</v>
      </c>
    </row>
    <row r="19" spans="1:18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25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25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350000000000001" customHeight="1" thickBot="1" x14ac:dyDescent="0.25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EF757F-EDFC-45C1-BAC9-31D3CFD6D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dcterms:created xsi:type="dcterms:W3CDTF">2015-11-16T19:09:52Z</dcterms:created>
  <dcterms:modified xsi:type="dcterms:W3CDTF">2026-03-12T21:36:35Z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48808200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