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 Bauer\Downloads\"/>
    </mc:Choice>
  </mc:AlternateContent>
  <xr:revisionPtr revIDLastSave="0" documentId="13_ncr:1_{381FF359-B949-4619-846B-5BFEEE57043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<sst xmlns="http://schemas.openxmlformats.org/spreadsheetml/2006/main" count="57" uniqueCount="35">
  <si>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</si>
  <si>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</si>
  <si>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</si>
  <si>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</si>
  <si>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</si>
  <si>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</si>
  <si>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</si>
  <si>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</si>
  <si>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</si>
  <si>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</si>
  <si>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</si>
  <si>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</si>
  <si>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</si>
  <si>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</si>
  <si>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</si>
  <si>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</si>
  <si>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</si>
  <si>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</si>
  <si>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</si>
  <si>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</si>
  <si>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</si>
  <si>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</si>
  <si>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</si>
  <si>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</si>
  <si>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</si>
  <si>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</si>
  <si>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</si>
  <si>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</si>
  <si>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</si>
  <si>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</si>
  <si>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</si>
  <si>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</si>
  <si>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</si>
  <si>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</si>
  <si>
    <t>See issues list about EF-1.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</si>
</sst>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topLeftCell="A15" zoomScale="111" zoomScaleNormal="55" zoomScaleSheetLayoutView="55" workbookViewId="0">
      <selection activeCell="J31" sqref="J31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1" width="8.6640625" style="1" customWidth="1"/>
    <col min="12" max="12" width="9.6640625" style="1" customWidth="1"/>
    <col min="13" max="13" width="14.664062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00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20" t="s">
        <v>25</v>
      </c>
      <c r="E4" s="121"/>
      <c r="F4" s="118" t="s">
        <v>26</v>
      </c>
      <c r="G4" s="119"/>
      <c r="H4" s="109" t="s">
        <v>27</v>
      </c>
      <c r="I4" s="110"/>
      <c r="J4" s="109" t="s">
        <v>28</v>
      </c>
      <c r="K4" s="11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>
        <v>814</v>
      </c>
      <c r="F6" s="91">
        <v>350</v>
      </c>
      <c r="G6" s="92">
        <v>369</v>
      </c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>
        <v>800</v>
      </c>
      <c r="F7" s="93">
        <v>350</v>
      </c>
      <c r="G7" s="94">
        <v>355</v>
      </c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>
        <v>807</v>
      </c>
      <c r="F8" s="93">
        <v>350</v>
      </c>
      <c r="G8" s="94">
        <v>341</v>
      </c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>
        <v>0</v>
      </c>
      <c r="J9" s="26">
        <v>750</v>
      </c>
      <c r="K9" s="27">
        <v>0</v>
      </c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>
        <v>1298</v>
      </c>
      <c r="J10" s="26">
        <v>0</v>
      </c>
      <c r="K10" s="27">
        <v>0</v>
      </c>
    </row>
    <row r="11" spans="2:17" ht="20.100000000000001" customHeight="1" thickBot="1" x14ac:dyDescent="0.3">
      <c r="B11" s="111" t="s">
        <v>10</v>
      </c>
      <c r="C11" s="112"/>
      <c r="D11" s="41">
        <f>SUM(D6:D10)</f>
        <v>2400</v>
      </c>
      <c r="E11" s="42">
        <f>SUM(E6:E10)</f>
        <v>2421</v>
      </c>
      <c r="F11" s="96">
        <f>SUM(F6:F8)</f>
        <v>1050</v>
      </c>
      <c r="G11" s="97">
        <f>SUM(G6:G8)</f>
        <v>1065</v>
      </c>
      <c r="H11" s="64">
        <f>SUM(H6:H10)</f>
        <v>2100</v>
      </c>
      <c r="I11" s="43">
        <f>SUM(I6:I10)</f>
        <v>1298</v>
      </c>
      <c r="J11" s="64">
        <f>SUM(J6:J10)</f>
        <v>750</v>
      </c>
      <c r="K11" s="95">
        <f>SUM(K6:K10)</f>
        <v>0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13" t="s">
        <v>31</v>
      </c>
      <c r="C14" s="113"/>
      <c r="D14" s="113"/>
      <c r="E14" s="113"/>
      <c r="F14" s="113"/>
      <c r="G14" s="113"/>
      <c r="H14" s="113"/>
      <c r="I14" s="113"/>
      <c r="J14" s="113"/>
      <c r="K14" s="113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14" t="s">
        <v>11</v>
      </c>
      <c r="I16" s="115"/>
      <c r="J16" s="131" t="s">
        <v>12</v>
      </c>
      <c r="K16" s="132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01" t="s">
        <v>10</v>
      </c>
      <c r="C17" s="102"/>
      <c r="D17" s="47" t="s">
        <v>4</v>
      </c>
      <c r="E17" s="48" t="s">
        <v>5</v>
      </c>
      <c r="H17" s="116"/>
      <c r="I17" s="117"/>
      <c r="J17" s="133"/>
      <c r="K17" s="134"/>
    </row>
    <row r="18" spans="2:23" ht="18.75" customHeight="1" x14ac:dyDescent="0.25">
      <c r="B18" s="103" t="s">
        <v>13</v>
      </c>
      <c r="C18" s="104"/>
      <c r="D18" s="49">
        <f>D11</f>
        <v>2400</v>
      </c>
      <c r="E18" s="50">
        <f>E11</f>
        <v>2421</v>
      </c>
      <c r="H18" s="77" t="s">
        <v>14</v>
      </c>
      <c r="I18" s="78"/>
      <c r="J18" s="60">
        <v>7.9000000000000008E-3</v>
      </c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05" t="s">
        <v>15</v>
      </c>
      <c r="C19" s="106"/>
      <c r="D19" s="53">
        <f>H11</f>
        <v>2100</v>
      </c>
      <c r="E19" s="54">
        <f>I11</f>
        <v>1298</v>
      </c>
      <c r="H19" s="79" t="s">
        <v>16</v>
      </c>
      <c r="I19" s="80"/>
      <c r="J19" s="67">
        <v>8.3999999999999995E-3</v>
      </c>
      <c r="K19" s="68"/>
    </row>
    <row r="20" spans="2:23" ht="18.75" customHeight="1" thickBot="1" x14ac:dyDescent="0.35">
      <c r="B20" s="107" t="s">
        <v>17</v>
      </c>
      <c r="C20" s="108"/>
      <c r="D20" s="51">
        <f>D18-D19</f>
        <v>300</v>
      </c>
      <c r="E20" s="52">
        <f>E18-E19</f>
        <v>1123</v>
      </c>
      <c r="H20" s="75" t="s">
        <v>18</v>
      </c>
      <c r="I20" s="76"/>
      <c r="J20" s="69">
        <v>8.0999999999999996E-3</v>
      </c>
      <c r="K20" s="70"/>
      <c r="N20" s="1" t="b">
        <f>AND(J21&gt;=-0.02, J21&lt;=0.02)</f>
        <v>1</v>
      </c>
    </row>
    <row r="21" spans="2:23" ht="16.5" customHeight="1" thickBot="1" x14ac:dyDescent="0.3">
      <c r="H21" s="73" t="s">
        <v>19</v>
      </c>
      <c r="I21" s="74"/>
      <c r="J21" s="71">
        <f>IFERROR(AVERAGE(J18:K20),"")</f>
        <v>8.1333333333333344E-3</v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00" t="s">
        <v>32</v>
      </c>
      <c r="C24" s="100"/>
      <c r="D24" s="100"/>
      <c r="E24" s="100"/>
      <c r="F24" s="100"/>
      <c r="G24" s="100"/>
      <c r="H24" s="100"/>
      <c r="I24" s="100"/>
      <c r="J24" s="100"/>
      <c r="K24" s="10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14" t="s">
        <v>11</v>
      </c>
      <c r="I26" s="115"/>
      <c r="J26" s="131" t="s">
        <v>12</v>
      </c>
      <c r="K26" s="132"/>
      <c r="S26" s="63"/>
      <c r="T26" s="63"/>
      <c r="U26" s="63"/>
      <c r="V26" s="63"/>
      <c r="W26" s="55"/>
    </row>
    <row r="27" spans="2:23" ht="16.5" customHeight="1" thickBot="1" x14ac:dyDescent="0.3">
      <c r="B27" s="101" t="s">
        <v>10</v>
      </c>
      <c r="C27" s="102"/>
      <c r="D27" s="47" t="s">
        <v>4</v>
      </c>
      <c r="E27" s="48" t="s">
        <v>5</v>
      </c>
      <c r="G27" s="89"/>
      <c r="H27" s="116"/>
      <c r="I27" s="117"/>
      <c r="J27" s="133"/>
      <c r="K27" s="134"/>
      <c r="S27" s="63"/>
      <c r="T27" s="63"/>
      <c r="U27" s="63"/>
      <c r="V27" s="63"/>
      <c r="W27" s="55"/>
    </row>
    <row r="28" spans="2:23" ht="16.5" customHeight="1" x14ac:dyDescent="0.25">
      <c r="B28" s="103" t="s">
        <v>13</v>
      </c>
      <c r="C28" s="104"/>
      <c r="D28" s="98">
        <f>F11</f>
        <v>1050</v>
      </c>
      <c r="E28" s="99">
        <f>G11</f>
        <v>1065</v>
      </c>
      <c r="G28" s="89"/>
      <c r="H28" s="77" t="s">
        <v>14</v>
      </c>
      <c r="I28" s="78"/>
      <c r="J28" s="135">
        <v>1.2500000000000001E-2</v>
      </c>
      <c r="K28" s="136"/>
      <c r="S28" s="63"/>
      <c r="T28" s="63"/>
      <c r="U28" s="63"/>
      <c r="V28" s="63"/>
      <c r="W28" s="55"/>
    </row>
    <row r="29" spans="2:23" ht="20.399999999999999" customHeight="1" thickBot="1" x14ac:dyDescent="0.3">
      <c r="B29" s="105" t="s">
        <v>15</v>
      </c>
      <c r="C29" s="106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37">
        <v>1.09E-2</v>
      </c>
      <c r="K29" s="138"/>
      <c r="S29" s="63"/>
      <c r="T29" s="63"/>
      <c r="U29" s="63"/>
      <c r="V29" s="63"/>
      <c r="W29" s="55"/>
    </row>
    <row r="30" spans="2:23" ht="16.5" customHeight="1" thickBot="1" x14ac:dyDescent="0.35">
      <c r="B30" s="107" t="s">
        <v>17</v>
      </c>
      <c r="C30" s="108"/>
      <c r="D30" s="51">
        <f>D28-D29</f>
        <v>300</v>
      </c>
      <c r="E30" s="52">
        <f>E28-E29</f>
        <v>1065</v>
      </c>
      <c r="G30" s="89"/>
      <c r="H30" s="75" t="s">
        <v>18</v>
      </c>
      <c r="I30" s="76"/>
      <c r="J30" s="139">
        <v>2.07E-2</v>
      </c>
      <c r="K30" s="140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>
        <f>IFERROR(AVERAGE(J28:K30),"")</f>
        <v>1.47E-2</v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22" t="s">
        <v>34</v>
      </c>
      <c r="C34" s="123"/>
      <c r="D34" s="123"/>
      <c r="E34" s="123"/>
      <c r="F34" s="123"/>
      <c r="G34" s="123"/>
      <c r="H34" s="123"/>
      <c r="I34" s="123"/>
      <c r="J34" s="123"/>
      <c r="K34" s="124"/>
      <c r="L34" s="58"/>
      <c r="M34" s="35"/>
    </row>
    <row r="35" spans="2:13" ht="20.100000000000001" customHeight="1" x14ac:dyDescent="0.25">
      <c r="B35" s="125"/>
      <c r="C35" s="126"/>
      <c r="D35" s="126"/>
      <c r="E35" s="126"/>
      <c r="F35" s="126"/>
      <c r="G35" s="126"/>
      <c r="H35" s="126"/>
      <c r="I35" s="126"/>
      <c r="J35" s="126"/>
      <c r="K35" s="127"/>
      <c r="L35" s="58"/>
      <c r="M35" s="35"/>
    </row>
    <row r="36" spans="2:13" ht="20.100000000000001" customHeight="1" thickBot="1" x14ac:dyDescent="0.3">
      <c r="B36" s="128"/>
      <c r="C36" s="129"/>
      <c r="D36" s="129"/>
      <c r="E36" s="129"/>
      <c r="F36" s="129"/>
      <c r="G36" s="129"/>
      <c r="H36" s="129"/>
      <c r="I36" s="129"/>
      <c r="J36" s="129"/>
      <c r="K36" s="130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34:K36"/>
    <mergeCell ref="J16:K17"/>
    <mergeCell ref="J26:K27"/>
    <mergeCell ref="J28:K28"/>
    <mergeCell ref="J29:K29"/>
    <mergeCell ref="J30:K30"/>
    <mergeCell ref="B27:C27"/>
    <mergeCell ref="B28:C28"/>
    <mergeCell ref="B29:C29"/>
    <mergeCell ref="B30:C30"/>
    <mergeCell ref="B14:K14"/>
    <mergeCell ref="B24:K24"/>
    <mergeCell ref="H26:I27"/>
    <mergeCell ref="H16:I17"/>
    <mergeCell ref="B2:K2"/>
    <mergeCell ref="B17:C17"/>
    <mergeCell ref="B18:C18"/>
    <mergeCell ref="B19:C19"/>
    <mergeCell ref="B20:C20"/>
    <mergeCell ref="H4:I4"/>
    <mergeCell ref="B11:C11"/>
    <mergeCell ref="J4:K4"/>
    <mergeCell ref="F4:G4"/>
    <mergeCell ref="D4:E4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FFE32A-95D3-437F-9AC9-9154B0F595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Alex Bauer</cp:lastModifiedBy>
  <cp:revision/>
  <cp:lastPrinted>2025-07-18T19:06:08Z</cp:lastPrinted>
  <dcterms:created xsi:type="dcterms:W3CDTF">2015-11-16T19:09:52Z</dcterms:created>
  <dcterms:modified xsi:type="dcterms:W3CDTF">2026-03-10T17:43:27Z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