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C4B21E26-8606-486D-A8A8-3C94F441C79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D17" i="1"/>
  <c r="T15" i="1" l="1"/>
  <c r="D19" i="1"/>
  <c r="U17" i="1" s="1"/>
  <c r="R17" i="1" s="1"/>
  <c r="J7" i="1"/>
  <c r="J6" i="1"/>
  <c r="U15" i="1" l="1"/>
  <c r="R15" i="1" s="1"/>
  <c r="P16" i="1" s="1"/>
  <c r="P18" i="1"/>
  <c r="F7" i="1"/>
  <c r="F6" i="1"/>
  <c r="E13" i="1" l="1"/>
  <c r="F13" i="1"/>
</calcChain>
</file>

<file path=xl/sharedStrings.xml><?xml version="1.0" encoding="utf-8"?>
<sst xmlns="http://schemas.openxmlformats.org/spreadsheetml/2006/main" count="77" uniqueCount="47">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</sst>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7" zoomScaleNormal="55" zoomScaleSheetLayoutView="55" workbookViewId="0">
      <selection activeCell="A24" sqref="A24:P26"/>
    </sheetView>
  </sheetViews>
  <sheetFormatPr defaultColWidth="9.1328125" defaultRowHeight="12.75" x14ac:dyDescent="0.35"/>
  <cols>
    <col min="1" max="1" width="10.53125" style="1" customWidth="1"/>
    <col min="2" max="2" width="10.86328125" style="1" customWidth="1"/>
    <col min="3" max="3" width="10.6640625" style="1" customWidth="1"/>
    <col min="4" max="4" width="9.6640625" style="1" customWidth="1"/>
    <col min="5" max="5" width="9.53125" style="1" customWidth="1"/>
    <col min="6" max="6" width="10" style="1" customWidth="1"/>
    <col min="7" max="7" width="8.5312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6484375" style="1" customWidth="1"/>
    <col min="12" max="12" width="7.6640625" style="1" customWidth="1"/>
    <col min="13" max="13" width="8.33203125" style="1" customWidth="1"/>
    <col min="14" max="14" width="7.53125" style="1" customWidth="1"/>
    <col min="15" max="15" width="8.06640625" style="1" bestFit="1" customWidth="1"/>
    <col min="16" max="16" width="9.3984375" style="1" bestFit="1" customWidth="1"/>
    <col min="17" max="17" width="17.464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30" t="s">
        <v>38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55000000000000004">
      <c r="A3" s="100"/>
    </row>
    <row r="4" spans="1:21" ht="20.100000000000001" customHeight="1" thickBot="1" x14ac:dyDescent="0.4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32</v>
      </c>
      <c r="J4" s="183"/>
      <c r="K4" s="188" t="s">
        <v>3</v>
      </c>
      <c r="L4" s="189"/>
      <c r="M4" s="186" t="s">
        <v>4</v>
      </c>
      <c r="N4" s="187"/>
      <c r="O4" s="186" t="s">
        <v>43</v>
      </c>
      <c r="P4" s="187"/>
      <c r="Q4" s="7"/>
      <c r="R4" s="69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35">
      <c r="A6" s="79" t="s">
        <v>28</v>
      </c>
      <c r="B6" s="77" t="s">
        <v>44</v>
      </c>
      <c r="C6" s="23"/>
      <c r="D6" s="24">
        <v>4768</v>
      </c>
      <c r="E6" s="23"/>
      <c r="F6" s="24">
        <f t="shared" ref="F6:F7" si="0">D6-H6</f>
        <v>4045</v>
      </c>
      <c r="G6" s="25"/>
      <c r="H6" s="26">
        <v>723</v>
      </c>
      <c r="I6" s="27"/>
      <c r="J6" s="28">
        <f>H6/D6</f>
        <v>0.15163590604026847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35">
      <c r="A7" s="80" t="s">
        <v>29</v>
      </c>
      <c r="B7" s="78" t="s">
        <v>45</v>
      </c>
      <c r="C7" s="35"/>
      <c r="D7" s="36">
        <v>2120</v>
      </c>
      <c r="E7" s="35"/>
      <c r="F7" s="36">
        <f t="shared" si="0"/>
        <v>1767</v>
      </c>
      <c r="G7" s="37"/>
      <c r="H7" s="38">
        <v>353</v>
      </c>
      <c r="I7" s="39"/>
      <c r="J7" s="40">
        <f t="shared" ref="J7" si="1">H7/D7</f>
        <v>0.16650943396226414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35">
      <c r="A8" s="80" t="s">
        <v>13</v>
      </c>
      <c r="B8" s="78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1571</v>
      </c>
      <c r="M8" s="43"/>
      <c r="N8" s="44"/>
      <c r="O8" s="45"/>
      <c r="P8" s="46"/>
      <c r="Q8" s="55"/>
      <c r="R8" s="73"/>
    </row>
    <row r="9" spans="1:21" ht="20.100000000000001" customHeight="1" x14ac:dyDescent="0.35">
      <c r="A9" s="80" t="s">
        <v>11</v>
      </c>
      <c r="B9" s="78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1994</v>
      </c>
      <c r="O9" s="45"/>
      <c r="P9" s="46"/>
      <c r="Q9" s="68"/>
      <c r="R9" s="73"/>
    </row>
    <row r="10" spans="1:21" ht="20.100000000000001" customHeight="1" x14ac:dyDescent="0.35">
      <c r="A10" s="80" t="s">
        <v>12</v>
      </c>
      <c r="B10" s="78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0</v>
      </c>
      <c r="O10" s="45"/>
      <c r="P10" s="46"/>
      <c r="Q10" s="68"/>
      <c r="R10" s="73"/>
    </row>
    <row r="11" spans="1:21" ht="20.100000000000001" customHeight="1" x14ac:dyDescent="0.35">
      <c r="A11" s="80" t="s">
        <v>30</v>
      </c>
      <c r="B11" s="78" t="s">
        <v>46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/>
      <c r="P11" s="54">
        <v>110</v>
      </c>
      <c r="Q11" s="68"/>
      <c r="R11" s="73"/>
    </row>
    <row r="12" spans="1:21" ht="20.100000000000001" customHeight="1" thickBot="1" x14ac:dyDescent="0.4">
      <c r="A12" s="90" t="s">
        <v>31</v>
      </c>
      <c r="B12" s="91" t="s">
        <v>46</v>
      </c>
      <c r="C12" s="92"/>
      <c r="D12" s="93"/>
      <c r="E12" s="94"/>
      <c r="F12" s="93"/>
      <c r="G12" s="95"/>
      <c r="H12" s="57"/>
      <c r="I12" s="56"/>
      <c r="J12" s="57"/>
      <c r="K12" s="95"/>
      <c r="L12" s="57"/>
      <c r="M12" s="96"/>
      <c r="N12" s="97"/>
      <c r="O12" s="58"/>
      <c r="P12" s="59">
        <v>120</v>
      </c>
      <c r="Q12" s="68"/>
      <c r="R12" s="73"/>
    </row>
    <row r="13" spans="1:21" ht="20.100000000000001" customHeight="1" thickBot="1" x14ac:dyDescent="0.4">
      <c r="A13" s="192" t="s">
        <v>33</v>
      </c>
      <c r="B13" s="193"/>
      <c r="C13" s="81">
        <f t="shared" ref="C13:H13" si="2">SUM(C6:C12)</f>
        <v>0</v>
      </c>
      <c r="D13" s="82">
        <f t="shared" si="2"/>
        <v>6888</v>
      </c>
      <c r="E13" s="81">
        <f t="shared" si="2"/>
        <v>0</v>
      </c>
      <c r="F13" s="82">
        <f t="shared" si="2"/>
        <v>5812</v>
      </c>
      <c r="G13" s="83">
        <f t="shared" si="2"/>
        <v>0</v>
      </c>
      <c r="H13" s="84">
        <f t="shared" si="2"/>
        <v>1076</v>
      </c>
      <c r="I13" s="85"/>
      <c r="J13" s="86"/>
      <c r="K13" s="83">
        <f t="shared" ref="K13:P13" si="3">SUM(K6:K12)</f>
        <v>0</v>
      </c>
      <c r="L13" s="84">
        <f t="shared" si="3"/>
        <v>1571</v>
      </c>
      <c r="M13" s="116">
        <f t="shared" si="3"/>
        <v>0</v>
      </c>
      <c r="N13" s="87">
        <f t="shared" si="3"/>
        <v>1994</v>
      </c>
      <c r="O13" s="88">
        <f t="shared" si="3"/>
        <v>0</v>
      </c>
      <c r="P13" s="89">
        <f t="shared" si="3"/>
        <v>230</v>
      </c>
      <c r="Q13" s="55"/>
      <c r="R13" s="73"/>
    </row>
    <row r="14" spans="1:21" ht="20.100000000000001" customHeight="1" thickBot="1" x14ac:dyDescent="0.4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00000000000001" customHeight="1" thickBot="1" x14ac:dyDescent="0.45">
      <c r="A15" s="111" t="s">
        <v>34</v>
      </c>
      <c r="B15" s="98"/>
      <c r="C15" s="98"/>
      <c r="D15" s="98"/>
      <c r="F15" s="160" t="s">
        <v>14</v>
      </c>
      <c r="G15" s="161"/>
      <c r="H15" s="134" t="s">
        <v>37</v>
      </c>
      <c r="I15" s="135"/>
      <c r="J15" s="136"/>
      <c r="L15" s="110" t="s">
        <v>39</v>
      </c>
      <c r="M15" s="99"/>
      <c r="N15" s="99"/>
      <c r="O15" s="99"/>
      <c r="P15" s="99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4">
      <c r="A16" s="152" t="s">
        <v>33</v>
      </c>
      <c r="B16" s="153"/>
      <c r="C16" s="101" t="s">
        <v>7</v>
      </c>
      <c r="D16" s="102" t="s">
        <v>8</v>
      </c>
      <c r="F16" s="162"/>
      <c r="G16" s="163"/>
      <c r="H16" s="137"/>
      <c r="I16" s="138"/>
      <c r="J16" s="139"/>
      <c r="L16" s="131" t="s">
        <v>42</v>
      </c>
      <c r="M16" s="131"/>
      <c r="N16" s="131"/>
      <c r="O16" s="131"/>
      <c r="P16" s="113">
        <f>IF(R15=TRUE, 1, 0)</f>
        <v>1</v>
      </c>
    </row>
    <row r="17" spans="1:21" ht="18.75" customHeight="1" x14ac:dyDescent="0.4">
      <c r="A17" s="154" t="s">
        <v>36</v>
      </c>
      <c r="B17" s="155"/>
      <c r="C17" s="103"/>
      <c r="D17" s="104">
        <f>H13+L13</f>
        <v>2647</v>
      </c>
      <c r="F17" s="201" t="s">
        <v>15</v>
      </c>
      <c r="G17" s="202"/>
      <c r="H17" s="143">
        <v>1.2E-2</v>
      </c>
      <c r="I17" s="144"/>
      <c r="J17" s="145"/>
      <c r="L17" s="132"/>
      <c r="M17" s="132"/>
      <c r="N17" s="132"/>
      <c r="O17" s="132"/>
      <c r="P17" s="115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5">
      <c r="A18" s="156" t="s">
        <v>35</v>
      </c>
      <c r="B18" s="157"/>
      <c r="C18" s="107"/>
      <c r="D18" s="108">
        <f>N13+P13</f>
        <v>2224</v>
      </c>
      <c r="F18" s="203" t="s">
        <v>16</v>
      </c>
      <c r="G18" s="204"/>
      <c r="H18" s="146">
        <v>8.0000000000000002E-3</v>
      </c>
      <c r="I18" s="147"/>
      <c r="J18" s="148"/>
      <c r="L18" s="133" t="s">
        <v>40</v>
      </c>
      <c r="M18" s="133"/>
      <c r="N18" s="133"/>
      <c r="O18" s="133"/>
      <c r="P18" s="114">
        <f>IF(R17=TRUE, 1, 0)</f>
        <v>1</v>
      </c>
    </row>
    <row r="19" spans="1:21" ht="18.75" customHeight="1" thickBot="1" x14ac:dyDescent="0.45">
      <c r="A19" s="158" t="s">
        <v>20</v>
      </c>
      <c r="B19" s="159"/>
      <c r="C19" s="105"/>
      <c r="D19" s="106">
        <f>D17-D18</f>
        <v>423</v>
      </c>
      <c r="F19" s="164" t="s">
        <v>17</v>
      </c>
      <c r="G19" s="165"/>
      <c r="H19" s="149">
        <v>1.4999999999999999E-2</v>
      </c>
      <c r="I19" s="150"/>
      <c r="J19" s="151"/>
      <c r="L19" s="132"/>
      <c r="M19" s="132"/>
      <c r="N19" s="132"/>
      <c r="O19" s="132"/>
      <c r="P19" s="115"/>
      <c r="R19" s="1" t="b">
        <f>AND(H20&gt;=-0.02, H20&lt;=0.02)</f>
        <v>1</v>
      </c>
    </row>
    <row r="20" spans="1:21" ht="16.5" customHeight="1" thickBot="1" x14ac:dyDescent="0.4">
      <c r="F20" s="217" t="s">
        <v>18</v>
      </c>
      <c r="G20" s="218"/>
      <c r="H20" s="140">
        <f>AVERAGE(H17:J19)</f>
        <v>1.1666666666666667E-2</v>
      </c>
      <c r="I20" s="141"/>
      <c r="J20" s="142"/>
      <c r="L20" s="129" t="s">
        <v>41</v>
      </c>
      <c r="M20" s="129"/>
      <c r="N20" s="129"/>
      <c r="O20" s="129"/>
      <c r="P20" s="109">
        <f>IF(R19=TRUE, 1, 0)</f>
        <v>1</v>
      </c>
    </row>
    <row r="21" spans="1:21" ht="13.7" customHeight="1" x14ac:dyDescent="0.3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9"/>
      <c r="M21" s="129"/>
      <c r="N21" s="129"/>
      <c r="O21" s="129"/>
      <c r="P21" s="112"/>
    </row>
    <row r="22" spans="1:21" ht="13.7" customHeight="1" x14ac:dyDescent="0.3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4">
      <c r="A23" s="3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3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4"/>
    </row>
    <row r="25" spans="1:21" ht="20.100000000000001" customHeight="1" x14ac:dyDescent="0.3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74"/>
    </row>
    <row r="26" spans="1:21" ht="20.100000000000001" customHeight="1" thickBot="1" x14ac:dyDescent="0.4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</row>
    <row r="27" spans="1:21" ht="20.100000000000001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15" thickBo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4">
      <c r="A29" s="214" t="s">
        <v>21</v>
      </c>
      <c r="B29" s="215"/>
      <c r="C29" s="215"/>
      <c r="D29" s="215"/>
      <c r="E29" s="215"/>
      <c r="F29" s="216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25" customHeight="1" thickBot="1" x14ac:dyDescent="0.4">
      <c r="A30" s="5" t="s">
        <v>6</v>
      </c>
      <c r="B30" s="169" t="s">
        <v>26</v>
      </c>
      <c r="C30" s="170"/>
      <c r="D30" s="171" t="s">
        <v>25</v>
      </c>
      <c r="E30" s="172"/>
      <c r="F30" s="172"/>
      <c r="G30" s="173"/>
      <c r="H30" s="171" t="s">
        <v>22</v>
      </c>
      <c r="I30" s="173"/>
      <c r="J30" s="172" t="s">
        <v>23</v>
      </c>
      <c r="K30" s="172"/>
      <c r="L30" s="200" t="s">
        <v>3</v>
      </c>
      <c r="M30" s="200"/>
      <c r="N30" s="196" t="s">
        <v>4</v>
      </c>
      <c r="O30" s="197"/>
      <c r="P30" s="65" t="s">
        <v>24</v>
      </c>
    </row>
    <row r="31" spans="1:21" ht="18.75" customHeight="1" thickBot="1" x14ac:dyDescent="0.4">
      <c r="A31" s="66" t="s">
        <v>27</v>
      </c>
      <c r="B31" s="167"/>
      <c r="C31" s="168"/>
      <c r="D31" s="174"/>
      <c r="E31" s="175"/>
      <c r="F31" s="175"/>
      <c r="G31" s="176"/>
      <c r="H31" s="174"/>
      <c r="I31" s="176"/>
      <c r="J31" s="180"/>
      <c r="K31" s="181"/>
      <c r="L31" s="178"/>
      <c r="M31" s="179"/>
      <c r="N31" s="198"/>
      <c r="O31" s="199"/>
      <c r="P31" s="64">
        <f t="shared" ref="P31:P39" si="4">L31-N31</f>
        <v>0</v>
      </c>
    </row>
    <row r="32" spans="1:21" ht="18.75" customHeight="1" thickBot="1" x14ac:dyDescent="0.4">
      <c r="A32" s="67" t="s">
        <v>27</v>
      </c>
      <c r="B32" s="166"/>
      <c r="C32" s="166"/>
      <c r="D32" s="121"/>
      <c r="E32" s="122"/>
      <c r="F32" s="122"/>
      <c r="G32" s="123"/>
      <c r="H32" s="121"/>
      <c r="I32" s="123"/>
      <c r="J32" s="194"/>
      <c r="K32" s="195"/>
      <c r="L32" s="178"/>
      <c r="M32" s="179"/>
      <c r="N32" s="198"/>
      <c r="O32" s="199"/>
      <c r="P32" s="64">
        <f t="shared" si="4"/>
        <v>0</v>
      </c>
    </row>
    <row r="33" spans="1:16" ht="19.25" customHeight="1" thickBot="1" x14ac:dyDescent="0.4">
      <c r="A33" s="67" t="s">
        <v>27</v>
      </c>
      <c r="B33" s="119"/>
      <c r="C33" s="120"/>
      <c r="D33" s="121"/>
      <c r="E33" s="122"/>
      <c r="F33" s="122"/>
      <c r="G33" s="123"/>
      <c r="H33" s="121"/>
      <c r="I33" s="123"/>
      <c r="J33" s="121"/>
      <c r="K33" s="177"/>
      <c r="L33" s="124"/>
      <c r="M33" s="125"/>
      <c r="N33" s="117"/>
      <c r="O33" s="118"/>
      <c r="P33" s="64">
        <f t="shared" si="4"/>
        <v>0</v>
      </c>
    </row>
    <row r="34" spans="1:16" ht="19.5" customHeight="1" thickBot="1" x14ac:dyDescent="0.4">
      <c r="A34" s="66" t="s">
        <v>27</v>
      </c>
      <c r="B34" s="126"/>
      <c r="C34" s="127"/>
      <c r="D34" s="119"/>
      <c r="E34" s="128"/>
      <c r="F34" s="128"/>
      <c r="G34" s="120"/>
      <c r="H34" s="119"/>
      <c r="I34" s="120"/>
      <c r="J34" s="119"/>
      <c r="K34" s="120"/>
      <c r="L34" s="124"/>
      <c r="M34" s="125"/>
      <c r="N34" s="117"/>
      <c r="O34" s="118"/>
      <c r="P34" s="64">
        <f t="shared" si="4"/>
        <v>0</v>
      </c>
    </row>
    <row r="35" spans="1:16" ht="19.5" customHeight="1" thickBot="1" x14ac:dyDescent="0.4">
      <c r="A35" s="67" t="s">
        <v>27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4"/>
        <v>0</v>
      </c>
    </row>
    <row r="36" spans="1:16" ht="19.5" customHeight="1" thickBot="1" x14ac:dyDescent="0.4">
      <c r="A36" s="67" t="s">
        <v>27</v>
      </c>
      <c r="B36" s="119"/>
      <c r="C36" s="120"/>
      <c r="D36" s="121"/>
      <c r="E36" s="122"/>
      <c r="F36" s="122"/>
      <c r="G36" s="123"/>
      <c r="H36" s="121"/>
      <c r="I36" s="123"/>
      <c r="J36" s="121"/>
      <c r="K36" s="123"/>
      <c r="L36" s="124"/>
      <c r="M36" s="125"/>
      <c r="N36" s="117"/>
      <c r="O36" s="118"/>
      <c r="P36" s="64">
        <f t="shared" si="4"/>
        <v>0</v>
      </c>
    </row>
    <row r="37" spans="1:16" ht="19.5" customHeight="1" thickBot="1" x14ac:dyDescent="0.4">
      <c r="A37" s="66" t="s">
        <v>27</v>
      </c>
      <c r="B37" s="126"/>
      <c r="C37" s="127"/>
      <c r="D37" s="119"/>
      <c r="E37" s="128"/>
      <c r="F37" s="128"/>
      <c r="G37" s="120"/>
      <c r="H37" s="119"/>
      <c r="I37" s="120"/>
      <c r="J37" s="119"/>
      <c r="K37" s="120"/>
      <c r="L37" s="124"/>
      <c r="M37" s="125"/>
      <c r="N37" s="117"/>
      <c r="O37" s="118"/>
      <c r="P37" s="64">
        <f t="shared" si="4"/>
        <v>0</v>
      </c>
    </row>
    <row r="38" spans="1:16" ht="19.5" customHeight="1" thickBot="1" x14ac:dyDescent="0.4">
      <c r="A38" s="67" t="s">
        <v>27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4"/>
        <v>0</v>
      </c>
    </row>
    <row r="39" spans="1:16" ht="18.75" customHeight="1" x14ac:dyDescent="0.35">
      <c r="A39" s="67" t="s">
        <v>27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64">
        <f t="shared" si="4"/>
        <v>0</v>
      </c>
    </row>
    <row r="40" spans="1:1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35">
      <c r="L580" s="2"/>
      <c r="M580" s="2"/>
      <c r="N580" s="2"/>
      <c r="O580" s="2"/>
    </row>
    <row r="581" spans="1:15" x14ac:dyDescent="0.35">
      <c r="L581" s="2"/>
      <c r="M581" s="2"/>
      <c r="N581" s="2"/>
      <c r="O581" s="2"/>
    </row>
    <row r="582" spans="1:15" x14ac:dyDescent="0.35">
      <c r="L582" s="2"/>
      <c r="M582" s="2"/>
      <c r="N582" s="2"/>
      <c r="O582" s="2"/>
    </row>
    <row r="583" spans="1:15" x14ac:dyDescent="0.35">
      <c r="L583" s="2"/>
      <c r="M583" s="2"/>
      <c r="N583" s="2"/>
      <c r="O583" s="2"/>
    </row>
    <row r="584" spans="1:15" x14ac:dyDescent="0.35">
      <c r="L584" s="2"/>
      <c r="M584" s="2"/>
      <c r="N584" s="2"/>
      <c r="O584" s="2"/>
    </row>
    <row r="585" spans="1:15" x14ac:dyDescent="0.35">
      <c r="L585" s="2"/>
      <c r="M585" s="2"/>
      <c r="N585" s="2"/>
      <c r="O585" s="2"/>
    </row>
    <row r="586" spans="1:15" x14ac:dyDescent="0.35">
      <c r="L586" s="2"/>
      <c r="M586" s="2"/>
      <c r="N586" s="2"/>
      <c r="O586" s="2"/>
    </row>
    <row r="587" spans="1:15" x14ac:dyDescent="0.35">
      <c r="L587" s="2"/>
      <c r="M587" s="2"/>
      <c r="N587" s="2"/>
      <c r="O587" s="2"/>
    </row>
    <row r="588" spans="1:15" x14ac:dyDescent="0.35">
      <c r="L588" s="2"/>
      <c r="M588" s="2"/>
      <c r="N588" s="2"/>
      <c r="O588" s="2"/>
    </row>
    <row r="589" spans="1:15" x14ac:dyDescent="0.3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698FAC-3661-48F5-9658-A914D6D507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8172C9-1F8F-4EC0-AD75-39B77674D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A54EA7-ACA5-4F95-BC16-BC68063BC578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Sergio Del Toro</cp:lastModifiedBy>
  <cp:revision/>
  <cp:lastPrinted>2017-11-15T17:23:59Z</cp:lastPrinted>
  <dcterms:created xsi:type="dcterms:W3CDTF">2015-11-16T19:09:52Z</dcterms:created>
  <dcterms:modified xsi:type="dcterms:W3CDTF">2023-08-03T04:03:10Z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