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283 Vinton Annex/2 PROJECT DOCUMENTS/"/>
    </mc:Choice>
  </mc:AlternateContent>
  <xr:revisionPtr revIDLastSave="32" documentId="13_ncr:1_{79E45630-4C13-4192-A095-085A192A34CC}" xr6:coauthVersionLast="47" xr6:coauthVersionMax="47" xr10:uidLastSave="{0C882006-6A9E-4D84-ACF4-8385A30D8C6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<sst xmlns="http://schemas.openxmlformats.org/spreadsheetml/2006/main" count="72" uniqueCount="45">
  <si>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</si>
  <si>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</si>
  <si>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</si>
  <si>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</si>
  <si>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</si>
  <si>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</si>
  <si>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</si>
  <si>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</si>
  <si>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</si>
  <si>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</si>
  <si>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</si>
  <si>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</si>
  <si>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</si>
  <si>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</si>
  <si>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</si>
  <si>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</si>
  <si>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</si>
  <si>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</si>
  <si>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</si>
  <si>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</si>
  <si>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</si>
  <si>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</si>
  <si>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</si>
  <si>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</si>
  <si>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</si>
  <si>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</si>
  <si>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</si>
  <si>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</si>
  <si>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</si>
  <si>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</si>
  <si>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</si>
  <si>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</si>
  <si>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</si>
  <si>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</si>
  <si>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</si>
  <si>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</si>
  <si>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</si>
  <si>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</si>
  <si>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</si>
  <si>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IT/MECHANICAL</t>
  </si>
  <si>
    <t>STORAGE 2</t>
  </si>
  <si>
    <t>ERV-1</t>
  </si>
  <si>
    <t>ERV-2</t>
  </si>
  <si>
    <t>RR</t>
  </si>
  <si>
    <t>RR2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</si>
</sst>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80" t="s">
        <v>0</v>
      </c>
      <c r="D4" s="181"/>
      <c r="E4" s="169" t="s">
        <v>1</v>
      </c>
      <c r="F4" s="167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41</v>
      </c>
      <c r="B6" s="73" t="s">
        <v>39</v>
      </c>
      <c r="C6" s="23">
        <v>1000</v>
      </c>
      <c r="D6" s="24"/>
      <c r="E6" s="23">
        <f t="shared" ref="E6:F7" si="0">C6-G6</f>
        <v>0</v>
      </c>
      <c r="F6" s="24">
        <f t="shared" si="0"/>
        <v>0</v>
      </c>
      <c r="G6" s="25">
        <v>1000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46">
        <v>1000</v>
      </c>
      <c r="P6" s="47"/>
      <c r="Q6" s="71"/>
      <c r="R6" s="69"/>
    </row>
    <row r="7" spans="1:21" ht="20.100000000000001" customHeight="1" x14ac:dyDescent="0.2">
      <c r="A7" s="76" t="s">
        <v>42</v>
      </c>
      <c r="B7" s="74" t="s">
        <v>40</v>
      </c>
      <c r="C7" s="33">
        <v>625</v>
      </c>
      <c r="D7" s="34"/>
      <c r="E7" s="33">
        <f t="shared" si="0"/>
        <v>0</v>
      </c>
      <c r="F7" s="34">
        <f t="shared" si="0"/>
        <v>0</v>
      </c>
      <c r="G7" s="35">
        <v>625</v>
      </c>
      <c r="H7" s="36"/>
      <c r="I7" s="37">
        <f t="shared" ref="I7:J7" si="1">G7/C7</f>
        <v>1</v>
      </c>
      <c r="J7" s="38" t="e">
        <f t="shared" si="1"/>
        <v>#DIV/0!</v>
      </c>
      <c r="K7" s="39"/>
      <c r="L7" s="40"/>
      <c r="M7" s="41"/>
      <c r="N7" s="42"/>
      <c r="O7" s="46">
        <v>625</v>
      </c>
      <c r="P7" s="47"/>
      <c r="Q7" s="64"/>
      <c r="R7" s="69"/>
    </row>
    <row r="8" spans="1:21" ht="20.100000000000001" customHeight="1" x14ac:dyDescent="0.2">
      <c r="A8" s="76" t="s">
        <v>10</v>
      </c>
      <c r="B8" s="74" t="s">
        <v>43</v>
      </c>
      <c r="C8" s="43"/>
      <c r="D8" s="44"/>
      <c r="E8" s="43"/>
      <c r="F8" s="44"/>
      <c r="G8" s="39"/>
      <c r="H8" s="40"/>
      <c r="I8" s="45"/>
      <c r="J8" s="40"/>
      <c r="K8" s="39"/>
      <c r="L8" s="40"/>
      <c r="M8" s="41"/>
      <c r="N8" s="42"/>
      <c r="O8" s="49">
        <v>50</v>
      </c>
      <c r="P8" s="50"/>
      <c r="Q8" s="64"/>
      <c r="R8" s="69"/>
    </row>
    <row r="9" spans="1:21" ht="20.100000000000001" customHeight="1" x14ac:dyDescent="0.2">
      <c r="A9" s="76" t="s">
        <v>11</v>
      </c>
      <c r="B9" s="74" t="s">
        <v>44</v>
      </c>
      <c r="C9" s="48"/>
      <c r="D9" s="215"/>
      <c r="E9" s="43"/>
      <c r="F9" s="44"/>
      <c r="G9" s="39"/>
      <c r="H9" s="40"/>
      <c r="I9" s="45"/>
      <c r="J9" s="40"/>
      <c r="K9" s="39"/>
      <c r="L9" s="40"/>
      <c r="M9" s="41"/>
      <c r="N9" s="42"/>
      <c r="O9" s="49">
        <v>50</v>
      </c>
      <c r="P9" s="50"/>
      <c r="Q9" s="64"/>
      <c r="R9" s="69"/>
    </row>
    <row r="10" spans="1:21" ht="20.100000000000001" customHeight="1" thickBot="1" x14ac:dyDescent="0.25">
      <c r="A10" s="86" t="s">
        <v>26</v>
      </c>
      <c r="B10" s="87" t="s">
        <v>40</v>
      </c>
      <c r="C10" s="88"/>
      <c r="D10" s="89"/>
      <c r="E10" s="90"/>
      <c r="F10" s="89"/>
      <c r="G10" s="91"/>
      <c r="H10" s="53"/>
      <c r="I10" s="52"/>
      <c r="J10" s="53"/>
      <c r="K10" s="91"/>
      <c r="L10" s="53"/>
      <c r="M10" s="92"/>
      <c r="N10" s="93"/>
      <c r="O10" s="54">
        <v>50</v>
      </c>
      <c r="P10" s="55"/>
      <c r="Q10" s="64"/>
      <c r="R10" s="69"/>
    </row>
    <row r="11" spans="1:21" ht="20.100000000000001" customHeight="1" thickBot="1" x14ac:dyDescent="0.25">
      <c r="A11" s="188" t="s">
        <v>28</v>
      </c>
      <c r="B11" s="189"/>
      <c r="C11" s="77">
        <f>SUM(C6:C10)</f>
        <v>1625</v>
      </c>
      <c r="D11" s="78">
        <f>SUM(D6:D10)</f>
        <v>0</v>
      </c>
      <c r="E11" s="77">
        <f>SUM(E6:E10)</f>
        <v>0</v>
      </c>
      <c r="F11" s="78">
        <f>SUM(F6:F10)</f>
        <v>0</v>
      </c>
      <c r="G11" s="79">
        <f>SUM(G6:G10)</f>
        <v>1625</v>
      </c>
      <c r="H11" s="80">
        <f>SUM(H6:H10)</f>
        <v>0</v>
      </c>
      <c r="I11" s="81"/>
      <c r="J11" s="82"/>
      <c r="K11" s="79">
        <f>SUM(K6:K10)</f>
        <v>0</v>
      </c>
      <c r="L11" s="80">
        <f>SUM(L6:L10)</f>
        <v>0</v>
      </c>
      <c r="M11" s="112">
        <f>SUM(M6:M10)</f>
        <v>0</v>
      </c>
      <c r="N11" s="83">
        <f>SUM(N6:N10)</f>
        <v>0</v>
      </c>
      <c r="O11" s="84">
        <f>SUM(O6:O10)</f>
        <v>1775</v>
      </c>
      <c r="P11" s="85">
        <f>SUM(P6:P10)</f>
        <v>0</v>
      </c>
      <c r="Q11" s="51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1"/>
      <c r="Q12" s="69"/>
    </row>
    <row r="13" spans="1:21" ht="20.100000000000001" customHeight="1" thickBot="1" x14ac:dyDescent="0.25">
      <c r="A13" s="107" t="s">
        <v>29</v>
      </c>
      <c r="B13" s="94"/>
      <c r="C13" s="94"/>
      <c r="D13" s="94"/>
      <c r="F13" s="156" t="s">
        <v>12</v>
      </c>
      <c r="G13" s="157"/>
      <c r="H13" s="130" t="s">
        <v>32</v>
      </c>
      <c r="I13" s="131"/>
      <c r="J13" s="132"/>
      <c r="L13" s="106" t="s">
        <v>34</v>
      </c>
      <c r="M13" s="95"/>
      <c r="N13" s="95"/>
      <c r="O13" s="95"/>
      <c r="P13" s="95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48" t="s">
        <v>28</v>
      </c>
      <c r="B14" s="149"/>
      <c r="C14" s="97" t="s">
        <v>7</v>
      </c>
      <c r="D14" s="98" t="s">
        <v>8</v>
      </c>
      <c r="F14" s="158"/>
      <c r="G14" s="159"/>
      <c r="H14" s="133"/>
      <c r="I14" s="134"/>
      <c r="J14" s="135"/>
      <c r="L14" s="127" t="s">
        <v>37</v>
      </c>
      <c r="M14" s="127"/>
      <c r="N14" s="127"/>
      <c r="O14" s="127"/>
      <c r="P14" s="109">
        <f>IF(R13=TRUE, 1, 0)</f>
        <v>0</v>
      </c>
    </row>
    <row r="15" spans="1:21" ht="18.75" customHeight="1" x14ac:dyDescent="0.2">
      <c r="A15" s="150" t="s">
        <v>31</v>
      </c>
      <c r="B15" s="151"/>
      <c r="C15" s="99">
        <f>G11+K11</f>
        <v>1625</v>
      </c>
      <c r="D15" s="100">
        <f>H11+L11</f>
        <v>0</v>
      </c>
      <c r="F15" s="197" t="s">
        <v>13</v>
      </c>
      <c r="G15" s="198"/>
      <c r="H15" s="139"/>
      <c r="I15" s="140"/>
      <c r="J15" s="141"/>
      <c r="L15" s="128"/>
      <c r="M15" s="128"/>
      <c r="N15" s="128"/>
      <c r="O15" s="128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2" t="s">
        <v>30</v>
      </c>
      <c r="B16" s="153"/>
      <c r="C16" s="103">
        <f>M11+O11</f>
        <v>1775</v>
      </c>
      <c r="D16" s="104">
        <f>N11+P11</f>
        <v>0</v>
      </c>
      <c r="F16" s="199" t="s">
        <v>14</v>
      </c>
      <c r="G16" s="200"/>
      <c r="H16" s="142"/>
      <c r="I16" s="143"/>
      <c r="J16" s="144"/>
      <c r="L16" s="129" t="s">
        <v>35</v>
      </c>
      <c r="M16" s="129"/>
      <c r="N16" s="129"/>
      <c r="O16" s="129"/>
      <c r="P16" s="110" t="e">
        <f>IF(R15=TRUE, 1, 0)</f>
        <v>#DIV/0!</v>
      </c>
    </row>
    <row r="17" spans="1:18" ht="18.75" customHeight="1" thickBot="1" x14ac:dyDescent="0.3">
      <c r="A17" s="154" t="s">
        <v>18</v>
      </c>
      <c r="B17" s="155"/>
      <c r="C17" s="101">
        <f>C15-C16</f>
        <v>-150</v>
      </c>
      <c r="D17" s="102">
        <f>D15-D16</f>
        <v>0</v>
      </c>
      <c r="F17" s="160" t="s">
        <v>15</v>
      </c>
      <c r="G17" s="161"/>
      <c r="H17" s="145"/>
      <c r="I17" s="146"/>
      <c r="J17" s="147"/>
      <c r="L17" s="128"/>
      <c r="M17" s="128"/>
      <c r="N17" s="128"/>
      <c r="O17" s="128"/>
      <c r="P17" s="111"/>
      <c r="R17" s="1" t="e">
        <f>AND(H18&gt;=-0.02, H18&lt;=0.02)</f>
        <v>#DIV/0!</v>
      </c>
    </row>
    <row r="18" spans="1:18" ht="16.5" customHeight="1" thickBot="1" x14ac:dyDescent="0.25">
      <c r="F18" s="213" t="s">
        <v>16</v>
      </c>
      <c r="G18" s="214"/>
      <c r="H18" s="136" t="e">
        <f>AVERAGE(H15:J17)</f>
        <v>#DIV/0!</v>
      </c>
      <c r="I18" s="137"/>
      <c r="J18" s="138"/>
      <c r="L18" s="125" t="s">
        <v>36</v>
      </c>
      <c r="M18" s="125"/>
      <c r="N18" s="125"/>
      <c r="O18" s="125"/>
      <c r="P18" s="105" t="e">
        <f>IF(R17=TRUE, 1, 0)</f>
        <v>#DIV/0!</v>
      </c>
    </row>
    <row r="19" spans="1:18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5"/>
      <c r="M19" s="125"/>
      <c r="N19" s="125"/>
      <c r="O19" s="125"/>
      <c r="P19" s="108"/>
    </row>
    <row r="20" spans="1:18" ht="13.7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70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0"/>
    </row>
    <row r="24" spans="1:18" ht="20.100000000000001" customHeight="1" thickBo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0" t="s">
        <v>19</v>
      </c>
      <c r="B27" s="211"/>
      <c r="C27" s="211"/>
      <c r="D27" s="211"/>
      <c r="E27" s="211"/>
      <c r="F27" s="212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149999999999999" customHeight="1" thickBot="1" x14ac:dyDescent="0.25">
      <c r="A28" s="5" t="s">
        <v>6</v>
      </c>
      <c r="B28" s="165" t="s">
        <v>24</v>
      </c>
      <c r="C28" s="166"/>
      <c r="D28" s="167" t="s">
        <v>23</v>
      </c>
      <c r="E28" s="168"/>
      <c r="F28" s="168"/>
      <c r="G28" s="169"/>
      <c r="H28" s="167" t="s">
        <v>20</v>
      </c>
      <c r="I28" s="169"/>
      <c r="J28" s="168" t="s">
        <v>21</v>
      </c>
      <c r="K28" s="168"/>
      <c r="L28" s="196" t="s">
        <v>3</v>
      </c>
      <c r="M28" s="196"/>
      <c r="N28" s="192" t="s">
        <v>4</v>
      </c>
      <c r="O28" s="193"/>
      <c r="P28" s="61" t="s">
        <v>22</v>
      </c>
    </row>
    <row r="29" spans="1:18" ht="18.75" customHeight="1" thickBot="1" x14ac:dyDescent="0.25">
      <c r="A29" s="62" t="s">
        <v>25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60">
        <f t="shared" ref="P29:P37" si="2">L29-N29</f>
        <v>0</v>
      </c>
    </row>
    <row r="30" spans="1:18" ht="18.75" customHeight="1" thickBot="1" x14ac:dyDescent="0.25">
      <c r="A30" s="63" t="s">
        <v>25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60">
        <f t="shared" si="2"/>
        <v>0</v>
      </c>
    </row>
    <row r="31" spans="1:18" ht="19.149999999999999" customHeight="1" thickBot="1" x14ac:dyDescent="0.25">
      <c r="A31" s="63" t="s">
        <v>25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60">
        <f t="shared" si="2"/>
        <v>0</v>
      </c>
    </row>
    <row r="32" spans="1:18" ht="19.5" customHeight="1" thickBot="1" x14ac:dyDescent="0.25">
      <c r="A32" s="62" t="s">
        <v>25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60">
        <f t="shared" si="2"/>
        <v>0</v>
      </c>
    </row>
    <row r="33" spans="1:16" ht="19.5" customHeight="1" thickBot="1" x14ac:dyDescent="0.25">
      <c r="A33" s="63" t="s">
        <v>25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60">
        <f t="shared" si="2"/>
        <v>0</v>
      </c>
    </row>
    <row r="34" spans="1:16" ht="19.5" customHeight="1" thickBot="1" x14ac:dyDescent="0.25">
      <c r="A34" s="63" t="s">
        <v>25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0">
        <f t="shared" si="2"/>
        <v>0</v>
      </c>
    </row>
    <row r="35" spans="1:16" ht="19.5" customHeight="1" thickBot="1" x14ac:dyDescent="0.25">
      <c r="A35" s="62" t="s">
        <v>25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60">
        <f t="shared" si="2"/>
        <v>0</v>
      </c>
    </row>
    <row r="36" spans="1:16" ht="19.5" customHeight="1" thickBot="1" x14ac:dyDescent="0.25">
      <c r="A36" s="63" t="s">
        <v>25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60">
        <f t="shared" si="2"/>
        <v>0</v>
      </c>
    </row>
    <row r="37" spans="1:16" ht="18.75" customHeight="1" x14ac:dyDescent="0.2">
      <c r="A37" s="63" t="s">
        <v>25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0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3FF48994-0811-4A74-BED4-83AC1D4B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5A9521-B53E-4B54-9383-CA2793F9A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34070-A9EE-483E-B565-2DDCBC929A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2023-01-23T14:58:08Z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18577400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