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hake Shack/1252 Edison NJ (Menlo Park)/2 PROJECT DOCUMENTS/"/>
    </mc:Choice>
  </mc:AlternateContent>
  <xr:revisionPtr revIDLastSave="0" documentId="8_{736C6106-23A0-3443-8840-9BE884437DEA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4" i="1"/>
  <c r="C23" i="1"/>
  <c r="D25" i="1"/>
  <c r="C25" i="1"/>
  <c r="I8" i="1"/>
  <c r="J8" i="1"/>
  <c r="P38" i="1"/>
  <c r="P39" i="1"/>
  <c r="P40" i="1"/>
  <c r="P41" i="1"/>
  <c r="P42" i="1"/>
  <c r="P43" i="1"/>
  <c r="P12" i="1"/>
  <c r="O12" i="1"/>
  <c r="N12" i="1"/>
  <c r="M12" i="1"/>
  <c r="L12" i="1"/>
  <c r="K12" i="1"/>
  <c r="H12" i="1"/>
  <c r="G12" i="1"/>
  <c r="D12" i="1"/>
  <c r="C12" i="1"/>
  <c r="H19" i="1"/>
  <c r="P37" i="1"/>
  <c r="P36" i="1"/>
  <c r="P35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7" i="1"/>
  <c r="I6" i="1"/>
  <c r="U14" i="1"/>
  <c r="R14" i="1"/>
  <c r="P15" i="1"/>
  <c r="P17" i="1"/>
  <c r="F7" i="1"/>
  <c r="E7" i="1"/>
  <c r="F6" i="1"/>
  <c r="E6" i="1"/>
  <c r="E12" i="1"/>
  <c r="F12" i="1"/>
</calcChain>
</file>

<file path=xl/sharedStrings.xml><?xml version="1.0" encoding="utf-8"?>
<sst xmlns="http://schemas.openxmlformats.org/spreadsheetml/2006/main" count="82" uniqueCount="51">
  <si>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</si>
  <si>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</si>
  <si>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</si>
  <si>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</si>
  <si>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</si>
  <si>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</si>
  <si>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</si>
  <si>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</si>
  <si>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</si>
  <si>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</si>
  <si>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</si>
  <si>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</si>
  <si>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</si>
  <si>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</si>
  <si>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</si>
  <si>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</si>
  <si>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</si>
  <si>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</si>
  <si>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</si>
  <si>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</si>
  <si>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</si>
  <si>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</si>
  <si>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</si>
  <si>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</si>
  <si>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</si>
  <si>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</si>
  <si>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</si>
  <si>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</si>
  <si>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</si>
  <si>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</si>
  <si>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</si>
  <si>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</si>
  <si>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</si>
  <si>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</si>
  <si>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</si>
  <si>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</si>
  <si>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</si>
  <si>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</si>
  <si>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</si>
  <si>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</si>
  <si>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</si>
  <si>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</si>
  <si>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</si>
  <si>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</si>
  <si>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FCU-1</t>
  </si>
  <si>
    <t>DINING</t>
  </si>
  <si>
    <t>KITCHEN</t>
  </si>
  <si>
    <t>COOKLINE</t>
  </si>
  <si>
    <t>OFFICE</t>
  </si>
  <si>
    <t>HOOD 1/2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</si>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</sst>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F16" sqref="F16:J18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39" t="s">
        <v>34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25">
      <c r="A3" s="97"/>
    </row>
    <row r="4" spans="1:21" ht="20.100000000000001" customHeight="1" thickBot="1" x14ac:dyDescent="0.2">
      <c r="A4" s="6"/>
      <c r="B4" s="8" t="s">
        <v>5</v>
      </c>
      <c r="C4" s="194" t="s">
        <v>0</v>
      </c>
      <c r="D4" s="195"/>
      <c r="E4" s="182" t="s">
        <v>1</v>
      </c>
      <c r="F4" s="180"/>
      <c r="G4" s="200" t="s">
        <v>2</v>
      </c>
      <c r="H4" s="201"/>
      <c r="I4" s="192" t="s">
        <v>28</v>
      </c>
      <c r="J4" s="193"/>
      <c r="K4" s="198" t="s">
        <v>3</v>
      </c>
      <c r="L4" s="199"/>
      <c r="M4" s="196" t="s">
        <v>4</v>
      </c>
      <c r="N4" s="197"/>
      <c r="O4" s="196" t="s">
        <v>39</v>
      </c>
      <c r="P4" s="197"/>
      <c r="Q4" s="7"/>
      <c r="R4" s="66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15">
      <c r="A6" s="76" t="s">
        <v>26</v>
      </c>
      <c r="B6" s="74" t="s">
        <v>45</v>
      </c>
      <c r="C6" s="23">
        <v>4500</v>
      </c>
      <c r="D6" s="24">
        <v>4286</v>
      </c>
      <c r="E6" s="23">
        <f t="shared" ref="E6:F7" si="0">C6-G6</f>
        <v>3200</v>
      </c>
      <c r="F6" s="24">
        <f t="shared" si="0"/>
        <v>3104</v>
      </c>
      <c r="G6" s="25">
        <v>1300</v>
      </c>
      <c r="H6" s="26">
        <v>1182</v>
      </c>
      <c r="I6" s="27">
        <f>G6/C6</f>
        <v>0.28888888888888886</v>
      </c>
      <c r="J6" s="28">
        <f>H6/D6</f>
        <v>0.27578161455902939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15">
      <c r="A7" s="77" t="s">
        <v>27</v>
      </c>
      <c r="B7" s="75" t="s">
        <v>46</v>
      </c>
      <c r="C7" s="35">
        <v>4550</v>
      </c>
      <c r="D7" s="36">
        <v>4320</v>
      </c>
      <c r="E7" s="35">
        <f t="shared" si="0"/>
        <v>4200</v>
      </c>
      <c r="F7" s="36">
        <f t="shared" si="0"/>
        <v>3989</v>
      </c>
      <c r="G7" s="37">
        <v>350</v>
      </c>
      <c r="H7" s="38">
        <v>331</v>
      </c>
      <c r="I7" s="39">
        <f t="shared" ref="I7:J7" si="1">G7/C7</f>
        <v>7.6923076923076927E-2</v>
      </c>
      <c r="J7" s="40">
        <f t="shared" si="1"/>
        <v>7.6620370370370366E-2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15">
      <c r="A8" s="77" t="s">
        <v>44</v>
      </c>
      <c r="B8" s="75" t="s">
        <v>48</v>
      </c>
      <c r="C8" s="47"/>
      <c r="D8" s="48"/>
      <c r="E8" s="47" t="s">
        <v>10</v>
      </c>
      <c r="F8" s="48"/>
      <c r="G8" s="37">
        <v>40</v>
      </c>
      <c r="H8" s="38">
        <v>47</v>
      </c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15">
      <c r="A9" s="77" t="s">
        <v>12</v>
      </c>
      <c r="B9" s="75" t="s">
        <v>47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3316</v>
      </c>
      <c r="L9" s="38">
        <v>3415</v>
      </c>
      <c r="M9" s="43"/>
      <c r="N9" s="44"/>
      <c r="O9" s="45"/>
      <c r="P9" s="46"/>
      <c r="Q9" s="52"/>
      <c r="R9" s="70"/>
    </row>
    <row r="10" spans="1:21" ht="20.100000000000001" customHeight="1" x14ac:dyDescent="0.15">
      <c r="A10" s="77" t="s">
        <v>43</v>
      </c>
      <c r="B10" s="75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4144</v>
      </c>
      <c r="N10" s="51">
        <v>3946</v>
      </c>
      <c r="O10" s="45"/>
      <c r="P10" s="46"/>
      <c r="Q10" s="65"/>
      <c r="R10" s="70"/>
    </row>
    <row r="11" spans="1:21" ht="20.100000000000001" customHeight="1" thickBot="1" x14ac:dyDescent="0.2">
      <c r="A11" s="87" t="s">
        <v>11</v>
      </c>
      <c r="B11" s="88" t="s">
        <v>50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375</v>
      </c>
      <c r="P11" s="56">
        <v>380</v>
      </c>
      <c r="Q11" s="65"/>
      <c r="R11" s="70"/>
    </row>
    <row r="12" spans="1:21" ht="20.100000000000001" customHeight="1" thickBot="1" x14ac:dyDescent="0.2">
      <c r="A12" s="208" t="s">
        <v>29</v>
      </c>
      <c r="B12" s="209"/>
      <c r="C12" s="78">
        <f>SUM(C6:C11)</f>
        <v>9050</v>
      </c>
      <c r="D12" s="79">
        <f>SUM(D6:D11)</f>
        <v>8606</v>
      </c>
      <c r="E12" s="78">
        <f>SUM(E6:E11)</f>
        <v>7400</v>
      </c>
      <c r="F12" s="79">
        <f>SUM(F6:F11)</f>
        <v>7093</v>
      </c>
      <c r="G12" s="80">
        <f>SUM(G6:G11)</f>
        <v>1690</v>
      </c>
      <c r="H12" s="81">
        <f>SUM(H6:H11)</f>
        <v>1560</v>
      </c>
      <c r="I12" s="82"/>
      <c r="J12" s="83"/>
      <c r="K12" s="80">
        <f>SUM(K6:K11)</f>
        <v>3316</v>
      </c>
      <c r="L12" s="81">
        <f>SUM(L6:L11)</f>
        <v>3415</v>
      </c>
      <c r="M12" s="113">
        <f>SUM(M6:M11)</f>
        <v>4144</v>
      </c>
      <c r="N12" s="84">
        <f>SUM(N6:N11)</f>
        <v>3946</v>
      </c>
      <c r="O12" s="85">
        <f>SUM(O6:O11)</f>
        <v>375</v>
      </c>
      <c r="P12" s="86">
        <f>SUM(P6:P11)</f>
        <v>380</v>
      </c>
      <c r="Q12" s="52"/>
      <c r="R12" s="70"/>
    </row>
    <row r="13" spans="1:21" ht="20.100000000000001" customHeight="1" thickBot="1" x14ac:dyDescent="0.2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00000000000001" customHeight="1" thickBot="1" x14ac:dyDescent="0.2">
      <c r="A14" s="108" t="s">
        <v>30</v>
      </c>
      <c r="B14" s="95"/>
      <c r="C14" s="95"/>
      <c r="D14" s="95"/>
      <c r="F14" s="169" t="s">
        <v>13</v>
      </c>
      <c r="G14" s="170"/>
      <c r="H14" s="143" t="s">
        <v>33</v>
      </c>
      <c r="I14" s="144"/>
      <c r="J14" s="145"/>
      <c r="L14" s="107" t="s">
        <v>35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">
      <c r="A15" s="161" t="s">
        <v>29</v>
      </c>
      <c r="B15" s="162"/>
      <c r="C15" s="98" t="s">
        <v>7</v>
      </c>
      <c r="D15" s="99" t="s">
        <v>8</v>
      </c>
      <c r="F15" s="171"/>
      <c r="G15" s="172"/>
      <c r="H15" s="146"/>
      <c r="I15" s="147"/>
      <c r="J15" s="148"/>
      <c r="L15" s="140" t="s">
        <v>38</v>
      </c>
      <c r="M15" s="140"/>
      <c r="N15" s="140"/>
      <c r="O15" s="140"/>
      <c r="P15" s="110">
        <f>IF(R14=TRUE, 1, 0)</f>
        <v>1</v>
      </c>
    </row>
    <row r="16" spans="1:21" ht="18.75" customHeight="1" x14ac:dyDescent="0.15">
      <c r="A16" s="163" t="s">
        <v>32</v>
      </c>
      <c r="B16" s="164"/>
      <c r="C16" s="100">
        <f>G12+K12</f>
        <v>5006</v>
      </c>
      <c r="D16" s="101">
        <f>H12+L12</f>
        <v>4975</v>
      </c>
      <c r="F16" s="212" t="s">
        <v>14</v>
      </c>
      <c r="G16" s="213"/>
      <c r="H16" s="152">
        <v>2.8999999999999998E-3</v>
      </c>
      <c r="I16" s="153"/>
      <c r="J16" s="154"/>
      <c r="L16" s="141"/>
      <c r="M16" s="141"/>
      <c r="N16" s="141"/>
      <c r="O16" s="141"/>
      <c r="P16" s="11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">
      <c r="A17" s="165" t="s">
        <v>31</v>
      </c>
      <c r="B17" s="166"/>
      <c r="C17" s="104">
        <f>M12+O12</f>
        <v>4519</v>
      </c>
      <c r="D17" s="105">
        <f>N12+P12</f>
        <v>4326</v>
      </c>
      <c r="F17" s="214" t="s">
        <v>15</v>
      </c>
      <c r="G17" s="215"/>
      <c r="H17" s="155">
        <v>1.03E-2</v>
      </c>
      <c r="I17" s="156"/>
      <c r="J17" s="157"/>
      <c r="L17" s="142" t="s">
        <v>36</v>
      </c>
      <c r="M17" s="142"/>
      <c r="N17" s="142"/>
      <c r="O17" s="142"/>
      <c r="P17" s="111">
        <f>IF(R16=TRUE, 1, 0)</f>
        <v>1</v>
      </c>
    </row>
    <row r="18" spans="1:18" ht="18.75" customHeight="1" thickBot="1" x14ac:dyDescent="0.2">
      <c r="A18" s="167" t="s">
        <v>18</v>
      </c>
      <c r="B18" s="168"/>
      <c r="C18" s="102">
        <f>C16-C17</f>
        <v>487</v>
      </c>
      <c r="D18" s="103">
        <f>D16-D17</f>
        <v>649</v>
      </c>
      <c r="F18" s="173" t="s">
        <v>16</v>
      </c>
      <c r="G18" s="174"/>
      <c r="H18" s="158">
        <v>1.2500000000000001E-2</v>
      </c>
      <c r="I18" s="159"/>
      <c r="J18" s="160"/>
      <c r="L18" s="141"/>
      <c r="M18" s="141"/>
      <c r="N18" s="141"/>
      <c r="O18" s="141"/>
      <c r="P18" s="112"/>
      <c r="R18" s="1" t="b">
        <f>AND(H19&gt;=-0.02, H19&lt;=0.02)</f>
        <v>1</v>
      </c>
    </row>
    <row r="19" spans="1:18" ht="16.5" customHeight="1" thickBot="1" x14ac:dyDescent="0.2">
      <c r="F19" s="228" t="s">
        <v>17</v>
      </c>
      <c r="G19" s="229"/>
      <c r="H19" s="149">
        <f>AVERAGE(H16:J18)</f>
        <v>8.5666666666666669E-3</v>
      </c>
      <c r="I19" s="150"/>
      <c r="J19" s="151"/>
      <c r="L19" s="138" t="s">
        <v>37</v>
      </c>
      <c r="M19" s="138"/>
      <c r="N19" s="138"/>
      <c r="O19" s="138"/>
      <c r="P19" s="106">
        <f>IF(R18=TRUE, 1, 0)</f>
        <v>1</v>
      </c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38"/>
      <c r="M20" s="138"/>
      <c r="N20" s="138"/>
      <c r="O20" s="138"/>
      <c r="P20" s="109"/>
    </row>
    <row r="21" spans="1:18" ht="31.9" customHeight="1" thickBot="1" x14ac:dyDescent="0.2">
      <c r="A21" s="108" t="s">
        <v>40</v>
      </c>
      <c r="B21" s="95"/>
      <c r="C21" s="95"/>
      <c r="D21" s="95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109"/>
    </row>
    <row r="22" spans="1:18" ht="31.9" customHeight="1" thickBot="1" x14ac:dyDescent="0.2">
      <c r="A22" s="161" t="s">
        <v>29</v>
      </c>
      <c r="B22" s="162"/>
      <c r="C22" s="98" t="s">
        <v>7</v>
      </c>
      <c r="D22" s="99" t="s">
        <v>8</v>
      </c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18" ht="16.899999999999999" customHeight="1" x14ac:dyDescent="0.15">
      <c r="A23" s="202" t="s">
        <v>41</v>
      </c>
      <c r="B23" s="203"/>
      <c r="C23" s="100">
        <f>G7+K9</f>
        <v>3666</v>
      </c>
      <c r="D23" s="101">
        <f>H7+L9</f>
        <v>3746</v>
      </c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18" ht="18.600000000000001" customHeight="1" thickBot="1" x14ac:dyDescent="0.2">
      <c r="A24" s="204" t="s">
        <v>42</v>
      </c>
      <c r="B24" s="205"/>
      <c r="C24" s="104">
        <f>M10</f>
        <v>4144</v>
      </c>
      <c r="D24" s="105">
        <f>N10</f>
        <v>3946</v>
      </c>
      <c r="E24" s="52"/>
      <c r="F24" s="52"/>
      <c r="G24" s="52"/>
      <c r="H24" s="52"/>
      <c r="I24" s="52"/>
      <c r="J24" s="52"/>
      <c r="K24" s="52"/>
      <c r="L24" s="59"/>
      <c r="M24" s="59"/>
      <c r="N24" s="60"/>
      <c r="O24" s="60"/>
      <c r="P24" s="7"/>
      <c r="Q24" s="7"/>
    </row>
    <row r="25" spans="1:18" ht="18.600000000000001" customHeight="1" thickBot="1" x14ac:dyDescent="0.2">
      <c r="A25" s="206" t="s">
        <v>18</v>
      </c>
      <c r="B25" s="207"/>
      <c r="C25" s="121">
        <f>C23-C24</f>
        <v>-478</v>
      </c>
      <c r="D25" s="122">
        <f>D23-D24</f>
        <v>-200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20" customFormat="1" ht="33" customHeight="1" x14ac:dyDescent="0.15">
      <c r="A26" s="115"/>
      <c r="B26" s="116"/>
      <c r="C26" s="117"/>
      <c r="D26" s="117"/>
      <c r="E26" s="118"/>
      <c r="F26" s="118"/>
      <c r="G26" s="118"/>
      <c r="H26" s="118"/>
      <c r="I26" s="118"/>
      <c r="J26" s="118"/>
      <c r="K26" s="118"/>
      <c r="L26" s="119"/>
      <c r="M26" s="119"/>
      <c r="N26" s="118"/>
      <c r="O26" s="118"/>
    </row>
    <row r="27" spans="1:18" ht="13.15" customHeight="1" thickBot="1" x14ac:dyDescent="0.2">
      <c r="A27" s="123"/>
      <c r="B27" s="124"/>
      <c r="C27" s="125"/>
      <c r="D27" s="12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15">
      <c r="A28" s="216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8"/>
      <c r="Q28" s="71"/>
    </row>
    <row r="29" spans="1:18" ht="20.100000000000001" customHeight="1" x14ac:dyDescent="0.15">
      <c r="A29" s="219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1"/>
      <c r="Q29" s="71"/>
    </row>
    <row r="30" spans="1:18" ht="20.100000000000001" customHeight="1" thickBot="1" x14ac:dyDescent="0.2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4"/>
    </row>
    <row r="31" spans="1:18" ht="20.10000000000000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5" thickBo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">
      <c r="A33" s="225" t="s">
        <v>19</v>
      </c>
      <c r="B33" s="226"/>
      <c r="C33" s="226"/>
      <c r="D33" s="226"/>
      <c r="E33" s="226"/>
      <c r="F33" s="227"/>
      <c r="G33" s="57"/>
      <c r="H33" s="57"/>
      <c r="I33" s="57"/>
      <c r="J33" s="57"/>
      <c r="K33" s="57"/>
      <c r="L33" s="57"/>
      <c r="M33" s="57"/>
      <c r="N33" s="57"/>
      <c r="O33" s="57"/>
      <c r="P33" s="52"/>
      <c r="Q33" s="58"/>
    </row>
    <row r="34" spans="1:17" ht="19.149999999999999" customHeight="1" thickBot="1" x14ac:dyDescent="0.2">
      <c r="A34" s="5" t="s">
        <v>6</v>
      </c>
      <c r="B34" s="178" t="s">
        <v>24</v>
      </c>
      <c r="C34" s="179"/>
      <c r="D34" s="180" t="s">
        <v>23</v>
      </c>
      <c r="E34" s="181"/>
      <c r="F34" s="181"/>
      <c r="G34" s="182"/>
      <c r="H34" s="180" t="s">
        <v>20</v>
      </c>
      <c r="I34" s="182"/>
      <c r="J34" s="181" t="s">
        <v>21</v>
      </c>
      <c r="K34" s="181"/>
      <c r="L34" s="191" t="s">
        <v>3</v>
      </c>
      <c r="M34" s="191"/>
      <c r="N34" s="230" t="s">
        <v>4</v>
      </c>
      <c r="O34" s="231"/>
      <c r="P34" s="62" t="s">
        <v>22</v>
      </c>
    </row>
    <row r="35" spans="1:17" ht="18.75" customHeight="1" thickBot="1" x14ac:dyDescent="0.2">
      <c r="A35" s="63" t="s">
        <v>25</v>
      </c>
      <c r="B35" s="176"/>
      <c r="C35" s="177"/>
      <c r="D35" s="183"/>
      <c r="E35" s="184"/>
      <c r="F35" s="184"/>
      <c r="G35" s="185"/>
      <c r="H35" s="183"/>
      <c r="I35" s="185"/>
      <c r="J35" s="189"/>
      <c r="K35" s="190"/>
      <c r="L35" s="187"/>
      <c r="M35" s="188"/>
      <c r="N35" s="232"/>
      <c r="O35" s="233"/>
      <c r="P35" s="61">
        <f t="shared" ref="P35:P43" si="4">L35-N35</f>
        <v>0</v>
      </c>
    </row>
    <row r="36" spans="1:17" ht="18.75" customHeight="1" thickBot="1" x14ac:dyDescent="0.2">
      <c r="A36" s="64" t="s">
        <v>25</v>
      </c>
      <c r="B36" s="175"/>
      <c r="C36" s="175"/>
      <c r="D36" s="130"/>
      <c r="E36" s="131"/>
      <c r="F36" s="131"/>
      <c r="G36" s="132"/>
      <c r="H36" s="130"/>
      <c r="I36" s="132"/>
      <c r="J36" s="210"/>
      <c r="K36" s="211"/>
      <c r="L36" s="187"/>
      <c r="M36" s="188"/>
      <c r="N36" s="232"/>
      <c r="O36" s="233"/>
      <c r="P36" s="61">
        <f t="shared" si="4"/>
        <v>0</v>
      </c>
    </row>
    <row r="37" spans="1:17" ht="19.149999999999999" customHeight="1" thickBot="1" x14ac:dyDescent="0.2">
      <c r="A37" s="64" t="s">
        <v>25</v>
      </c>
      <c r="B37" s="128"/>
      <c r="C37" s="129"/>
      <c r="D37" s="130"/>
      <c r="E37" s="131"/>
      <c r="F37" s="131"/>
      <c r="G37" s="132"/>
      <c r="H37" s="130"/>
      <c r="I37" s="132"/>
      <c r="J37" s="130"/>
      <c r="K37" s="186"/>
      <c r="L37" s="133"/>
      <c r="M37" s="134"/>
      <c r="N37" s="126"/>
      <c r="O37" s="127"/>
      <c r="P37" s="61">
        <f t="shared" si="4"/>
        <v>0</v>
      </c>
    </row>
    <row r="38" spans="1:17" ht="19.5" customHeight="1" thickBot="1" x14ac:dyDescent="0.2">
      <c r="A38" s="63" t="s">
        <v>25</v>
      </c>
      <c r="B38" s="135"/>
      <c r="C38" s="136"/>
      <c r="D38" s="128"/>
      <c r="E38" s="137"/>
      <c r="F38" s="137"/>
      <c r="G38" s="129"/>
      <c r="H38" s="128"/>
      <c r="I38" s="129"/>
      <c r="J38" s="128"/>
      <c r="K38" s="129"/>
      <c r="L38" s="133"/>
      <c r="M38" s="134"/>
      <c r="N38" s="126"/>
      <c r="O38" s="127"/>
      <c r="P38" s="61">
        <f t="shared" si="4"/>
        <v>0</v>
      </c>
    </row>
    <row r="39" spans="1:17" ht="19.5" customHeight="1" thickBot="1" x14ac:dyDescent="0.2">
      <c r="A39" s="64" t="s">
        <v>25</v>
      </c>
      <c r="B39" s="128"/>
      <c r="C39" s="129"/>
      <c r="D39" s="130"/>
      <c r="E39" s="131"/>
      <c r="F39" s="131"/>
      <c r="G39" s="132"/>
      <c r="H39" s="130"/>
      <c r="I39" s="132"/>
      <c r="J39" s="130"/>
      <c r="K39" s="132"/>
      <c r="L39" s="133"/>
      <c r="M39" s="134"/>
      <c r="N39" s="126"/>
      <c r="O39" s="127"/>
      <c r="P39" s="61">
        <f t="shared" si="4"/>
        <v>0</v>
      </c>
    </row>
    <row r="40" spans="1:17" ht="19.5" customHeight="1" thickBot="1" x14ac:dyDescent="0.2">
      <c r="A40" s="64" t="s">
        <v>25</v>
      </c>
      <c r="B40" s="128"/>
      <c r="C40" s="129"/>
      <c r="D40" s="130"/>
      <c r="E40" s="131"/>
      <c r="F40" s="131"/>
      <c r="G40" s="132"/>
      <c r="H40" s="130"/>
      <c r="I40" s="132"/>
      <c r="J40" s="130"/>
      <c r="K40" s="132"/>
      <c r="L40" s="133"/>
      <c r="M40" s="134"/>
      <c r="N40" s="126"/>
      <c r="O40" s="127"/>
      <c r="P40" s="61">
        <f t="shared" si="4"/>
        <v>0</v>
      </c>
    </row>
    <row r="41" spans="1:17" ht="19.5" customHeight="1" thickBot="1" x14ac:dyDescent="0.2">
      <c r="A41" s="63" t="s">
        <v>25</v>
      </c>
      <c r="B41" s="135"/>
      <c r="C41" s="136"/>
      <c r="D41" s="128"/>
      <c r="E41" s="137"/>
      <c r="F41" s="137"/>
      <c r="G41" s="129"/>
      <c r="H41" s="128"/>
      <c r="I41" s="129"/>
      <c r="J41" s="128"/>
      <c r="K41" s="129"/>
      <c r="L41" s="133"/>
      <c r="M41" s="134"/>
      <c r="N41" s="126"/>
      <c r="O41" s="127"/>
      <c r="P41" s="61">
        <f t="shared" si="4"/>
        <v>0</v>
      </c>
    </row>
    <row r="42" spans="1:17" ht="19.5" customHeight="1" thickBot="1" x14ac:dyDescent="0.2">
      <c r="A42" s="64" t="s">
        <v>25</v>
      </c>
      <c r="B42" s="128"/>
      <c r="C42" s="129"/>
      <c r="D42" s="130"/>
      <c r="E42" s="131"/>
      <c r="F42" s="131"/>
      <c r="G42" s="132"/>
      <c r="H42" s="130"/>
      <c r="I42" s="132"/>
      <c r="J42" s="130"/>
      <c r="K42" s="132"/>
      <c r="L42" s="133"/>
      <c r="M42" s="134"/>
      <c r="N42" s="126"/>
      <c r="O42" s="127"/>
      <c r="P42" s="61">
        <f t="shared" si="4"/>
        <v>0</v>
      </c>
    </row>
    <row r="43" spans="1:17" ht="18.75" customHeight="1" x14ac:dyDescent="0.15">
      <c r="A43" s="64" t="s">
        <v>25</v>
      </c>
      <c r="B43" s="128"/>
      <c r="C43" s="129"/>
      <c r="D43" s="130"/>
      <c r="E43" s="131"/>
      <c r="F43" s="131"/>
      <c r="G43" s="132"/>
      <c r="H43" s="130"/>
      <c r="I43" s="132"/>
      <c r="J43" s="130"/>
      <c r="K43" s="132"/>
      <c r="L43" s="133"/>
      <c r="M43" s="134"/>
      <c r="N43" s="126"/>
      <c r="O43" s="127"/>
      <c r="P43" s="61">
        <f t="shared" si="4"/>
        <v>0</v>
      </c>
    </row>
    <row r="44" spans="1:17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  <row r="591" spans="1:15" x14ac:dyDescent="0.15">
      <c r="L591" s="2"/>
      <c r="M591" s="2"/>
      <c r="N591" s="2"/>
      <c r="O591" s="2"/>
    </row>
    <row r="592" spans="1:15" x14ac:dyDescent="0.15">
      <c r="L592" s="2"/>
      <c r="M592" s="2"/>
      <c r="N592" s="2"/>
      <c r="O592" s="2"/>
    </row>
    <row r="593" spans="12:15" x14ac:dyDescent="0.15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CEE6BF-D879-482A-93D2-7E8BDD799EB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42E7F2BA-E6B0-46EA-B27C-FD09B492F52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420982E-71A0-455D-9C9A-F0254CD614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2022-11-10T18:54:24Z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