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r\Desktop\"/>
    </mc:Choice>
  </mc:AlternateContent>
  <xr:revisionPtr revIDLastSave="0" documentId="8_{564D5D11-15F3-4BD3-BDC6-F126E85EED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P35" i="1"/>
  <c r="O16" i="1" l="1"/>
  <c r="M16" i="1"/>
  <c r="L16" i="1"/>
  <c r="K16" i="1"/>
  <c r="H16" i="1"/>
  <c r="G16" i="1"/>
  <c r="D16" i="1"/>
  <c r="C16" i="1"/>
  <c r="C20" i="1" l="1"/>
  <c r="C21" i="1"/>
  <c r="I9" i="1"/>
  <c r="J9" i="1"/>
  <c r="E10" i="1"/>
  <c r="F10" i="1"/>
  <c r="I10" i="1"/>
  <c r="J10" i="1"/>
  <c r="E11" i="1"/>
  <c r="F11" i="1"/>
  <c r="I11" i="1"/>
  <c r="J11" i="1"/>
  <c r="C22" i="1" l="1"/>
  <c r="H23" i="1"/>
  <c r="P37" i="1"/>
  <c r="P36" i="1"/>
  <c r="P34" i="1"/>
  <c r="T20" i="1" l="1"/>
  <c r="R22" i="1"/>
  <c r="P23" i="1" s="1"/>
  <c r="D21" i="1" l="1"/>
  <c r="D20" i="1"/>
  <c r="J8" i="1"/>
  <c r="I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E7" i="1"/>
  <c r="E6" i="1"/>
  <c r="E16" i="1" l="1"/>
  <c r="F16" i="1"/>
</calcChain>
</file>

<file path=xl/sharedStrings.xml><?xml version="1.0" encoding="utf-8"?>
<sst xmlns="http://schemas.openxmlformats.org/spreadsheetml/2006/main" count="87" uniqueCount="56">
  <si>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</si>
  <si>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</si>
  <si>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</si>
  <si>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</si>
  <si>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</si>
  <si>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</si>
  <si>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</si>
  <si>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</si>
  <si>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</si>
  <si>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</si>
  <si>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</si>
  <si>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</si>
  <si>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</si>
  <si>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</si>
  <si>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</si>
  <si>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</si>
  <si>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AC-3</t>
  </si>
  <si>
    <t>AC-4</t>
  </si>
  <si>
    <t>AC-5</t>
  </si>
  <si>
    <t>AC-6</t>
  </si>
  <si>
    <t>EF-1</t>
  </si>
  <si>
    <t>EF-2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</si>
  <si>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</si>
  <si>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</si>
  <si>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</si>
  <si>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</si>
  <si>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</si>
  <si>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</si>
  <si>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</si>
  <si>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</si>
  <si>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</si>
  <si>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</si>
  <si>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</si>
  <si>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</si>
  <si>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</si>
  <si>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</si>
  <si>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</si>
  <si>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</si>
  <si>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</si>
  <si>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</si>
  <si>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</si>
  <si>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</si>
  <si>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</si>
  <si>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</si>
  <si>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</si>
  <si>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</si>
  <si>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</si>
  <si>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</si>
  <si>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</si>
  <si>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EF-4</t>
  </si>
  <si>
    <t>DINNING B / RR</t>
  </si>
  <si>
    <t>DINNING A / DRIVE THRU</t>
  </si>
  <si>
    <t>PLAY AREA</t>
  </si>
  <si>
    <t xml:space="preserve">HD1 </t>
  </si>
  <si>
    <t>HD2</t>
  </si>
  <si>
    <t>HD3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</si>
</sst>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2" borderId="77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2" borderId="77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5" zoomScaleNormal="85" zoomScaleSheetLayoutView="85" workbookViewId="0">
      <selection activeCell="V33" sqref="V33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2" t="s">
        <v>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1</v>
      </c>
      <c r="C4" s="165" t="s">
        <v>2</v>
      </c>
      <c r="D4" s="166"/>
      <c r="E4" s="138" t="s">
        <v>3</v>
      </c>
      <c r="F4" s="137"/>
      <c r="G4" s="171" t="s">
        <v>4</v>
      </c>
      <c r="H4" s="172"/>
      <c r="I4" s="163" t="s">
        <v>5</v>
      </c>
      <c r="J4" s="164"/>
      <c r="K4" s="169" t="s">
        <v>6</v>
      </c>
      <c r="L4" s="170"/>
      <c r="M4" s="167" t="s">
        <v>7</v>
      </c>
      <c r="N4" s="168"/>
      <c r="O4" s="167" t="s">
        <v>8</v>
      </c>
      <c r="P4" s="168"/>
      <c r="Q4" s="7"/>
      <c r="R4" s="62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 x14ac:dyDescent="0.25">
      <c r="A6" s="72" t="s">
        <v>13</v>
      </c>
      <c r="B6" s="70" t="s">
        <v>14</v>
      </c>
      <c r="C6" s="23">
        <v>8500</v>
      </c>
      <c r="D6" s="24"/>
      <c r="E6" s="23">
        <f t="shared" ref="E6:F7" si="0">C6-G6</f>
        <v>6620</v>
      </c>
      <c r="F6" s="24"/>
      <c r="G6" s="25">
        <v>1880</v>
      </c>
      <c r="H6" s="26"/>
      <c r="I6" s="27">
        <f>G6/C6</f>
        <v>0.22117647058823531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15</v>
      </c>
      <c r="B7" s="71" t="s">
        <v>50</v>
      </c>
      <c r="C7" s="35">
        <v>1280</v>
      </c>
      <c r="D7" s="36"/>
      <c r="E7" s="35">
        <f t="shared" si="0"/>
        <v>830</v>
      </c>
      <c r="F7" s="36"/>
      <c r="G7" s="37">
        <v>450</v>
      </c>
      <c r="H7" s="38"/>
      <c r="I7" s="39">
        <f t="shared" ref="I7:J7" si="1">G7/C7</f>
        <v>0.3515625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3.4" customHeight="1" x14ac:dyDescent="0.25">
      <c r="A8" s="73" t="s">
        <v>16</v>
      </c>
      <c r="B8" s="71" t="s">
        <v>51</v>
      </c>
      <c r="C8" s="35">
        <v>7000</v>
      </c>
      <c r="D8" s="36"/>
      <c r="E8" s="35">
        <f t="shared" ref="E8:E11" si="2">C8-G8</f>
        <v>5175</v>
      </c>
      <c r="F8" s="36"/>
      <c r="G8" s="37">
        <v>1825</v>
      </c>
      <c r="H8" s="38"/>
      <c r="I8" s="39">
        <f t="shared" ref="I8:I9" si="3">G8/C8</f>
        <v>0.26071428571428573</v>
      </c>
      <c r="J8" s="40" t="e">
        <f t="shared" ref="J8:J9" si="4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17</v>
      </c>
      <c r="B9" s="71" t="s">
        <v>52</v>
      </c>
      <c r="C9" s="35">
        <v>1080</v>
      </c>
      <c r="D9" s="36"/>
      <c r="E9" s="35">
        <f>C9-G9</f>
        <v>830</v>
      </c>
      <c r="F9" s="36"/>
      <c r="G9" s="37">
        <v>250</v>
      </c>
      <c r="H9" s="38"/>
      <c r="I9" s="39">
        <f t="shared" si="3"/>
        <v>0.23148148148148148</v>
      </c>
      <c r="J9" s="40" t="e">
        <f t="shared" si="4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 x14ac:dyDescent="0.25">
      <c r="A10" s="101" t="s">
        <v>18</v>
      </c>
      <c r="B10" s="112"/>
      <c r="C10" s="113"/>
      <c r="D10" s="114"/>
      <c r="E10" s="113">
        <f t="shared" si="2"/>
        <v>0</v>
      </c>
      <c r="F10" s="114">
        <f t="shared" ref="F8:F11" si="5">D10-H10</f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 x14ac:dyDescent="0.25">
      <c r="A11" s="73" t="s">
        <v>19</v>
      </c>
      <c r="B11" s="71"/>
      <c r="C11" s="35"/>
      <c r="D11" s="36"/>
      <c r="E11" s="35">
        <f t="shared" si="2"/>
        <v>0</v>
      </c>
      <c r="F11" s="36">
        <f t="shared" si="5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20</v>
      </c>
      <c r="B12" s="71" t="s">
        <v>53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1700</v>
      </c>
      <c r="N12" s="51"/>
      <c r="O12" s="45"/>
      <c r="P12" s="46"/>
      <c r="Q12" s="61"/>
      <c r="R12" s="66"/>
    </row>
    <row r="13" spans="1:18" ht="20.100000000000001" customHeight="1" x14ac:dyDescent="0.25">
      <c r="A13" s="73" t="s">
        <v>21</v>
      </c>
      <c r="B13" s="71" t="s">
        <v>54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/>
      <c r="O13" s="45"/>
      <c r="P13" s="46"/>
      <c r="Q13" s="61"/>
      <c r="R13" s="66"/>
    </row>
    <row r="14" spans="1:18" ht="20.100000000000001" customHeight="1" thickBot="1" x14ac:dyDescent="0.3">
      <c r="A14" s="116" t="s">
        <v>22</v>
      </c>
      <c r="B14" s="117" t="s">
        <v>55</v>
      </c>
      <c r="C14" s="226"/>
      <c r="D14" s="227"/>
      <c r="E14" s="226"/>
      <c r="F14" s="227"/>
      <c r="G14" s="228"/>
      <c r="H14" s="229"/>
      <c r="I14" s="230"/>
      <c r="J14" s="229"/>
      <c r="K14" s="228"/>
      <c r="L14" s="229"/>
      <c r="M14" s="231">
        <v>804</v>
      </c>
      <c r="N14" s="232"/>
      <c r="O14" s="233"/>
      <c r="P14" s="234"/>
      <c r="Q14" s="61"/>
      <c r="R14" s="66"/>
    </row>
    <row r="15" spans="1:18" ht="20.100000000000001" customHeight="1" thickBot="1" x14ac:dyDescent="0.3">
      <c r="A15" s="116" t="s">
        <v>49</v>
      </c>
      <c r="B15" s="117" t="s">
        <v>23</v>
      </c>
      <c r="C15" s="118"/>
      <c r="D15" s="119"/>
      <c r="E15" s="118"/>
      <c r="F15" s="119"/>
      <c r="G15" s="120"/>
      <c r="H15" s="121"/>
      <c r="I15" s="122"/>
      <c r="J15" s="121"/>
      <c r="K15" s="120"/>
      <c r="L15" s="121"/>
      <c r="M15" s="123"/>
      <c r="N15" s="124"/>
      <c r="O15" s="125">
        <v>300</v>
      </c>
      <c r="P15" s="126"/>
      <c r="Q15" s="61"/>
      <c r="R15" s="66"/>
    </row>
    <row r="16" spans="1:18" ht="20.100000000000001" customHeight="1" thickBot="1" x14ac:dyDescent="0.3">
      <c r="A16" s="129" t="s">
        <v>24</v>
      </c>
      <c r="B16" s="130"/>
      <c r="C16" s="74">
        <f t="shared" ref="C16:H16" si="8">SUM(C6:C15)</f>
        <v>17860</v>
      </c>
      <c r="D16" s="75">
        <f t="shared" si="8"/>
        <v>0</v>
      </c>
      <c r="E16" s="74">
        <f t="shared" si="8"/>
        <v>13455</v>
      </c>
      <c r="F16" s="75">
        <f t="shared" si="8"/>
        <v>0</v>
      </c>
      <c r="G16" s="76">
        <f t="shared" si="8"/>
        <v>4405</v>
      </c>
      <c r="H16" s="77">
        <f t="shared" si="8"/>
        <v>0</v>
      </c>
      <c r="I16" s="78"/>
      <c r="J16" s="79"/>
      <c r="K16" s="76">
        <f t="shared" ref="K16:P16" si="9">SUM(K6:K15)</f>
        <v>0</v>
      </c>
      <c r="L16" s="77">
        <f t="shared" si="9"/>
        <v>0</v>
      </c>
      <c r="M16" s="115">
        <f t="shared" si="9"/>
        <v>3205</v>
      </c>
      <c r="N16" s="80"/>
      <c r="O16" s="81">
        <f t="shared" si="9"/>
        <v>300</v>
      </c>
      <c r="P16" s="82"/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6" t="s">
        <v>25</v>
      </c>
      <c r="B18" s="83"/>
      <c r="C18" s="83"/>
      <c r="D18" s="83"/>
      <c r="F18" s="222" t="s">
        <v>26</v>
      </c>
      <c r="G18" s="223"/>
      <c r="H18" s="196" t="s">
        <v>27</v>
      </c>
      <c r="I18" s="197"/>
      <c r="J18" s="198"/>
      <c r="L18" s="95" t="s">
        <v>28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214" t="s">
        <v>24</v>
      </c>
      <c r="B19" s="215"/>
      <c r="C19" s="86" t="s">
        <v>11</v>
      </c>
      <c r="D19" s="87" t="s">
        <v>12</v>
      </c>
      <c r="F19" s="224"/>
      <c r="G19" s="225"/>
      <c r="H19" s="199"/>
      <c r="I19" s="200"/>
      <c r="J19" s="201"/>
      <c r="L19" s="193" t="s">
        <v>29</v>
      </c>
      <c r="M19" s="193"/>
      <c r="N19" s="193"/>
      <c r="O19" s="193"/>
      <c r="P19" s="98">
        <f>IF(R18=TRUE, 1, 0)</f>
        <v>1</v>
      </c>
    </row>
    <row r="20" spans="1:21" ht="18.75" customHeight="1" x14ac:dyDescent="0.25">
      <c r="A20" s="216" t="s">
        <v>30</v>
      </c>
      <c r="B20" s="217"/>
      <c r="C20" s="88">
        <f>G16+K16</f>
        <v>4405</v>
      </c>
      <c r="D20" s="89">
        <f>H16+L16</f>
        <v>0</v>
      </c>
      <c r="F20" s="143" t="s">
        <v>31</v>
      </c>
      <c r="G20" s="144"/>
      <c r="H20" s="205">
        <v>1.2999999999999999E-2</v>
      </c>
      <c r="I20" s="206"/>
      <c r="J20" s="207"/>
      <c r="L20" s="194"/>
      <c r="M20" s="194"/>
      <c r="N20" s="194"/>
      <c r="O20" s="194"/>
      <c r="P20" s="100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3">
      <c r="A21" s="218" t="s">
        <v>32</v>
      </c>
      <c r="B21" s="219"/>
      <c r="C21" s="92">
        <f>M16+O16</f>
        <v>3505</v>
      </c>
      <c r="D21" s="93">
        <f>N16+P16</f>
        <v>0</v>
      </c>
      <c r="F21" s="145" t="s">
        <v>33</v>
      </c>
      <c r="G21" s="146"/>
      <c r="H21" s="208">
        <v>1.2999999999999999E-2</v>
      </c>
      <c r="I21" s="209"/>
      <c r="J21" s="210"/>
      <c r="L21" s="195" t="s">
        <v>34</v>
      </c>
      <c r="M21" s="195"/>
      <c r="N21" s="195"/>
      <c r="O21" s="195"/>
      <c r="P21" s="99">
        <f>IF(R20=TRUE, 1, 0)</f>
        <v>1</v>
      </c>
    </row>
    <row r="22" spans="1:21" ht="18.75" customHeight="1" thickBot="1" x14ac:dyDescent="0.35">
      <c r="A22" s="220" t="s">
        <v>35</v>
      </c>
      <c r="B22" s="221"/>
      <c r="C22" s="90">
        <f>C20-C21</f>
        <v>900</v>
      </c>
      <c r="D22" s="91">
        <f>D20-D21</f>
        <v>0</v>
      </c>
      <c r="F22" s="161" t="s">
        <v>36</v>
      </c>
      <c r="G22" s="162"/>
      <c r="H22" s="211">
        <v>0.01</v>
      </c>
      <c r="I22" s="212"/>
      <c r="J22" s="213"/>
      <c r="L22" s="194"/>
      <c r="M22" s="194"/>
      <c r="N22" s="194"/>
      <c r="O22" s="194"/>
      <c r="P22" s="100"/>
      <c r="R22" s="1" t="b">
        <f>AND(H23&gt;=-0.02, H23&lt;=0.02)</f>
        <v>1</v>
      </c>
    </row>
    <row r="23" spans="1:21" ht="16.5" customHeight="1" thickBot="1" x14ac:dyDescent="0.3">
      <c r="F23" s="159" t="s">
        <v>37</v>
      </c>
      <c r="G23" s="160"/>
      <c r="H23" s="202">
        <f>AVERAGE(H20:J22)</f>
        <v>1.1999999999999999E-2</v>
      </c>
      <c r="I23" s="203"/>
      <c r="J23" s="204"/>
      <c r="L23" s="191" t="s">
        <v>38</v>
      </c>
      <c r="M23" s="191"/>
      <c r="N23" s="191"/>
      <c r="O23" s="191"/>
      <c r="P23" s="94">
        <f>IF(R22=TRUE, 1, 0)</f>
        <v>1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91"/>
      <c r="M24" s="191"/>
      <c r="N24" s="191"/>
      <c r="O24" s="191"/>
      <c r="P24" s="97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39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9"/>
      <c r="Q27" s="67"/>
    </row>
    <row r="28" spans="1:21" ht="20.100000000000001" customHeight="1" x14ac:dyDescent="0.25">
      <c r="A28" s="150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2"/>
      <c r="Q28" s="67"/>
    </row>
    <row r="29" spans="1:21" ht="20.100000000000001" customHeight="1" thickBot="1" x14ac:dyDescent="0.3">
      <c r="A29" s="153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5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156" t="s">
        <v>40</v>
      </c>
      <c r="B32" s="157"/>
      <c r="C32" s="157"/>
      <c r="D32" s="157"/>
      <c r="E32" s="157"/>
      <c r="F32" s="158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9</v>
      </c>
      <c r="B33" s="183" t="s">
        <v>41</v>
      </c>
      <c r="C33" s="184"/>
      <c r="D33" s="137" t="s">
        <v>42</v>
      </c>
      <c r="E33" s="139"/>
      <c r="F33" s="139"/>
      <c r="G33" s="138"/>
      <c r="H33" s="137" t="s">
        <v>43</v>
      </c>
      <c r="I33" s="138"/>
      <c r="J33" s="139" t="s">
        <v>44</v>
      </c>
      <c r="K33" s="139"/>
      <c r="L33" s="140" t="s">
        <v>6</v>
      </c>
      <c r="M33" s="140"/>
      <c r="N33" s="135" t="s">
        <v>7</v>
      </c>
      <c r="O33" s="136"/>
      <c r="P33" s="58" t="s">
        <v>45</v>
      </c>
    </row>
    <row r="34" spans="1:16" ht="18.75" customHeight="1" thickBot="1" x14ac:dyDescent="0.3">
      <c r="A34" s="59" t="s">
        <v>46</v>
      </c>
      <c r="B34" s="181" t="s">
        <v>47</v>
      </c>
      <c r="C34" s="182"/>
      <c r="D34" s="174"/>
      <c r="E34" s="187"/>
      <c r="F34" s="187"/>
      <c r="G34" s="175"/>
      <c r="H34" s="174" t="s">
        <v>48</v>
      </c>
      <c r="I34" s="175"/>
      <c r="J34" s="176" t="s">
        <v>48</v>
      </c>
      <c r="K34" s="177"/>
      <c r="L34" s="133">
        <v>0</v>
      </c>
      <c r="M34" s="134"/>
      <c r="N34" s="127">
        <v>1080</v>
      </c>
      <c r="O34" s="128"/>
      <c r="P34" s="57">
        <f t="shared" ref="P34:P36" si="10">L34-N34</f>
        <v>-1080</v>
      </c>
    </row>
    <row r="35" spans="1:16" ht="18.75" customHeight="1" thickBot="1" x14ac:dyDescent="0.3">
      <c r="A35" s="60" t="s">
        <v>46</v>
      </c>
      <c r="B35" s="180" t="s">
        <v>47</v>
      </c>
      <c r="C35" s="180"/>
      <c r="D35" s="141"/>
      <c r="E35" s="188"/>
      <c r="F35" s="188"/>
      <c r="G35" s="142"/>
      <c r="H35" s="141" t="s">
        <v>48</v>
      </c>
      <c r="I35" s="142"/>
      <c r="J35" s="131" t="s">
        <v>48</v>
      </c>
      <c r="K35" s="132"/>
      <c r="L35" s="133">
        <v>0</v>
      </c>
      <c r="M35" s="134"/>
      <c r="N35" s="127">
        <v>832</v>
      </c>
      <c r="O35" s="128"/>
      <c r="P35" s="57">
        <f t="shared" ref="P35" si="11">L35-N35</f>
        <v>-832</v>
      </c>
    </row>
    <row r="36" spans="1:16" ht="18.75" customHeight="1" thickBot="1" x14ac:dyDescent="0.3">
      <c r="A36" s="60" t="s">
        <v>46</v>
      </c>
      <c r="B36" s="180" t="s">
        <v>47</v>
      </c>
      <c r="C36" s="180"/>
      <c r="D36" s="141"/>
      <c r="E36" s="188"/>
      <c r="F36" s="188"/>
      <c r="G36" s="142"/>
      <c r="H36" s="141" t="s">
        <v>48</v>
      </c>
      <c r="I36" s="142"/>
      <c r="J36" s="131" t="s">
        <v>48</v>
      </c>
      <c r="K36" s="132"/>
      <c r="L36" s="133">
        <v>0</v>
      </c>
      <c r="M36" s="134"/>
      <c r="N36" s="127">
        <v>701</v>
      </c>
      <c r="O36" s="128"/>
      <c r="P36" s="57">
        <f t="shared" si="10"/>
        <v>-701</v>
      </c>
    </row>
    <row r="37" spans="1:16" ht="19.2" customHeight="1" x14ac:dyDescent="0.25">
      <c r="A37" s="60" t="s">
        <v>46</v>
      </c>
      <c r="B37" s="185" t="s">
        <v>47</v>
      </c>
      <c r="C37" s="186"/>
      <c r="D37" s="141"/>
      <c r="E37" s="188"/>
      <c r="F37" s="188"/>
      <c r="G37" s="142"/>
      <c r="H37" s="141" t="s">
        <v>48</v>
      </c>
      <c r="I37" s="142"/>
      <c r="J37" s="141" t="s">
        <v>48</v>
      </c>
      <c r="K37" s="173"/>
      <c r="L37" s="178">
        <v>0</v>
      </c>
      <c r="M37" s="179"/>
      <c r="N37" s="189">
        <v>390</v>
      </c>
      <c r="O37" s="190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3720B3-1673-4787-997A-AF703D1CA4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 Robinson</cp:lastModifiedBy>
  <cp:revision/>
  <dcterms:created xsi:type="dcterms:W3CDTF">2015-11-16T19:09:52Z</dcterms:created>
  <dcterms:modified xsi:type="dcterms:W3CDTF">2024-01-26T17:37:45Z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