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681 KOKOMO, IN/PROJECT DOCUMENTS/"/>
    </mc:Choice>
  </mc:AlternateContent>
  <xr:revisionPtr revIDLastSave="0" documentId="8_{7DAB2312-4847-4963-9990-19E3655A197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<sst xmlns="http://schemas.openxmlformats.org/spreadsheetml/2006/main" count="83" uniqueCount="52">
  <si>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</si>
  <si>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</si>
  <si>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</si>
  <si>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</si>
  <si>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</si>
  <si>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</si>
  <si>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</si>
  <si>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</si>
  <si>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</si>
  <si>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</si>
  <si>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</si>
  <si>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</si>
  <si>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</si>
  <si>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</si>
  <si>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</si>
  <si>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</si>
  <si>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</si>
  <si>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</si>
  <si>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</si>
  <si>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</si>
  <si>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</si>
  <si>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</si>
  <si>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</si>
  <si>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</si>
  <si>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</si>
  <si>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</si>
  <si>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</si>
  <si>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</si>
  <si>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</si>
  <si>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</si>
  <si>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</si>
  <si>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</si>
  <si>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</si>
  <si>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</si>
  <si>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</si>
  <si>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</si>
  <si>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</si>
  <si>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</si>
  <si>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</si>
  <si>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</si>
  <si>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</si>
  <si>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</si>
  <si>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</si>
  <si>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</si>
  <si>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</si>
  <si>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</si>
  <si>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</si>
  <si>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</si>
  <si>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>HOOD #2 &amp; #3</t>
  </si>
  <si>
    <t>SERVING</t>
  </si>
  <si>
    <t xml:space="preserve">TEAM MEMBER </t>
  </si>
  <si>
    <t xml:space="preserve">DINING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</si>
</sst>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4"/>
  <sheetViews>
    <sheetView showGridLines="0" tabSelected="1" view="pageBreakPreview" zoomScale="80" zoomScaleNormal="85" zoomScaleSheetLayoutView="80" workbookViewId="0">
      <selection activeCell="E1" sqref="E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41</v>
      </c>
      <c r="B6" s="111" t="s">
        <v>47</v>
      </c>
      <c r="C6" s="23">
        <v>8125</v>
      </c>
      <c r="D6" s="24"/>
      <c r="E6" s="23">
        <f t="shared" ref="E6:F7" si="0">C6-G6</f>
        <v>6360</v>
      </c>
      <c r="F6" s="24">
        <f t="shared" si="0"/>
        <v>0</v>
      </c>
      <c r="G6" s="25">
        <v>1765</v>
      </c>
      <c r="H6" s="26"/>
      <c r="I6" s="27">
        <f>G6/C6</f>
        <v>0.21723076923076923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42</v>
      </c>
      <c r="B7" s="112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43</v>
      </c>
      <c r="B8" s="112" t="s">
        <v>51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44</v>
      </c>
      <c r="B9" s="70" t="s">
        <v>50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20.149999999999999" customHeight="1" x14ac:dyDescent="0.25">
      <c r="A10" s="72" t="s">
        <v>10</v>
      </c>
      <c r="B10" s="70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4" ht="20.149999999999999" customHeight="1" x14ac:dyDescent="0.25">
      <c r="A11" s="72" t="s">
        <v>11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4" ht="20.149999999999999" customHeight="1" thickBot="1" x14ac:dyDescent="0.3">
      <c r="A12" s="101" t="s">
        <v>26</v>
      </c>
      <c r="B12" s="102" t="s">
        <v>45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212">
        <v>300</v>
      </c>
      <c r="P12" s="110"/>
      <c r="Q12" s="61"/>
      <c r="R12" s="66"/>
      <c r="X12" s="1">
        <v>87</v>
      </c>
    </row>
    <row r="13" spans="1:24" ht="20.149999999999999" customHeight="1" thickBot="1" x14ac:dyDescent="0.3">
      <c r="A13" s="115" t="s">
        <v>28</v>
      </c>
      <c r="B13" s="116"/>
      <c r="C13" s="73">
        <f t="shared" ref="C13:H13" si="6">SUM(C6:C12)</f>
        <v>19500</v>
      </c>
      <c r="D13" s="74">
        <f t="shared" si="6"/>
        <v>0</v>
      </c>
      <c r="E13" s="73">
        <f t="shared" si="6"/>
        <v>14960</v>
      </c>
      <c r="F13" s="74">
        <f t="shared" si="6"/>
        <v>0</v>
      </c>
      <c r="G13" s="75">
        <f t="shared" si="6"/>
        <v>4540</v>
      </c>
      <c r="H13" s="76">
        <f t="shared" si="6"/>
        <v>0</v>
      </c>
      <c r="I13" s="77"/>
      <c r="J13" s="78"/>
      <c r="K13" s="75">
        <f t="shared" ref="K13:P13" si="7">SUM(K6:K12)</f>
        <v>0</v>
      </c>
      <c r="L13" s="76">
        <f t="shared" si="7"/>
        <v>0</v>
      </c>
      <c r="M13" s="100">
        <f t="shared" si="7"/>
        <v>3315</v>
      </c>
      <c r="N13" s="79">
        <f t="shared" si="7"/>
        <v>0</v>
      </c>
      <c r="O13" s="80">
        <f t="shared" si="7"/>
        <v>300</v>
      </c>
      <c r="P13" s="81">
        <f t="shared" si="7"/>
        <v>0</v>
      </c>
      <c r="Q13" s="52"/>
      <c r="R13" s="66"/>
    </row>
    <row r="14" spans="1:24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4" ht="20.149999999999999" customHeight="1" thickBot="1" x14ac:dyDescent="0.35">
      <c r="A15" s="95" t="s">
        <v>29</v>
      </c>
      <c r="B15" s="82"/>
      <c r="C15" s="82"/>
      <c r="D15" s="82"/>
      <c r="F15" s="208" t="s">
        <v>12</v>
      </c>
      <c r="G15" s="209"/>
      <c r="H15" s="182" t="s">
        <v>32</v>
      </c>
      <c r="I15" s="183"/>
      <c r="J15" s="184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4" ht="18.75" customHeight="1" thickBot="1" x14ac:dyDescent="0.3">
      <c r="A16" s="200" t="s">
        <v>28</v>
      </c>
      <c r="B16" s="201"/>
      <c r="C16" s="85" t="s">
        <v>7</v>
      </c>
      <c r="D16" s="86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7">
        <f>IF(R15=TRUE, 1, 0)</f>
        <v>1</v>
      </c>
    </row>
    <row r="17" spans="1:21" ht="18.75" customHeight="1" x14ac:dyDescent="0.35">
      <c r="A17" s="202" t="s">
        <v>31</v>
      </c>
      <c r="B17" s="203"/>
      <c r="C17" s="87">
        <f>G13+K13</f>
        <v>4540</v>
      </c>
      <c r="D17" s="88">
        <f>H13+L13</f>
        <v>0</v>
      </c>
      <c r="F17" s="129" t="s">
        <v>13</v>
      </c>
      <c r="G17" s="130"/>
      <c r="H17" s="191"/>
      <c r="I17" s="192"/>
      <c r="J17" s="193"/>
      <c r="L17" s="180"/>
      <c r="M17" s="180"/>
      <c r="N17" s="180"/>
      <c r="O17" s="180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4" t="s">
        <v>30</v>
      </c>
      <c r="B18" s="205"/>
      <c r="C18" s="91">
        <f>M13+O13</f>
        <v>3615</v>
      </c>
      <c r="D18" s="92">
        <f>N13+P13</f>
        <v>0</v>
      </c>
      <c r="F18" s="131" t="s">
        <v>14</v>
      </c>
      <c r="G18" s="132"/>
      <c r="H18" s="194"/>
      <c r="I18" s="195"/>
      <c r="J18" s="196"/>
      <c r="L18" s="181" t="s">
        <v>35</v>
      </c>
      <c r="M18" s="181"/>
      <c r="N18" s="181"/>
      <c r="O18" s="181"/>
      <c r="P18" s="98" t="e">
        <f>IF(R17=TRUE, 1, 0)</f>
        <v>#DIV/0!</v>
      </c>
    </row>
    <row r="19" spans="1:21" ht="18.75" customHeight="1" thickBot="1" x14ac:dyDescent="0.4">
      <c r="A19" s="206" t="s">
        <v>18</v>
      </c>
      <c r="B19" s="207"/>
      <c r="C19" s="89">
        <f>C17-C18</f>
        <v>925</v>
      </c>
      <c r="D19" s="90">
        <f>D17-D18</f>
        <v>0</v>
      </c>
      <c r="F19" s="147" t="s">
        <v>15</v>
      </c>
      <c r="G19" s="148"/>
      <c r="H19" s="197"/>
      <c r="I19" s="198"/>
      <c r="J19" s="199"/>
      <c r="L19" s="180"/>
      <c r="M19" s="180"/>
      <c r="N19" s="180"/>
      <c r="O19" s="180"/>
      <c r="P19" s="99"/>
      <c r="R19" s="1" t="e">
        <f>AND(H20&gt;=-0.02, H20&lt;=0.02)</f>
        <v>#DIV/0!</v>
      </c>
    </row>
    <row r="20" spans="1:21" ht="16.5" customHeight="1" thickBot="1" x14ac:dyDescent="0.3">
      <c r="F20" s="145" t="s">
        <v>16</v>
      </c>
      <c r="G20" s="146"/>
      <c r="H20" s="188" t="e">
        <f>AVERAGE(H17:J19)</f>
        <v>#DIV/0!</v>
      </c>
      <c r="I20" s="189"/>
      <c r="J20" s="190"/>
      <c r="L20" s="177" t="s">
        <v>36</v>
      </c>
      <c r="M20" s="177"/>
      <c r="N20" s="177"/>
      <c r="O20" s="177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49999999999999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49999999999999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149999999999999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2025-06-12T15:35:45Z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