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82438A34-ECE3-456C-A78E-00A5ED0347CD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<sst xmlns="http://schemas.openxmlformats.org/spreadsheetml/2006/main" count="86" uniqueCount="55">
  <si>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</si>
  <si>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</si>
  <si>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</si>
  <si>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</si>
  <si>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</si>
  <si>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</si>
  <si>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</si>
  <si>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</si>
  <si>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</si>
  <si>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</si>
  <si>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</si>
  <si>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</si>
  <si>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</si>
  <si>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</si>
  <si>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</si>
  <si>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</si>
  <si>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DINNING/RR</t>
  </si>
  <si>
    <t>AC-3</t>
  </si>
  <si>
    <t>DRIVE THRU</t>
  </si>
  <si>
    <t>AC-4</t>
  </si>
  <si>
    <t>DINNING</t>
  </si>
  <si>
    <t>AC-5</t>
  </si>
  <si>
    <t xml:space="preserve">PLAY AREA 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</si>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</sst>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O14" sqref="O14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8000</v>
      </c>
      <c r="D6" s="24"/>
      <c r="E6" s="23">
        <f t="shared" ref="E6:F7" si="0">C6-G6</f>
        <v>6000</v>
      </c>
      <c r="F6" s="24">
        <f t="shared" si="0"/>
        <v>0</v>
      </c>
      <c r="G6" s="25">
        <v>2000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2830</v>
      </c>
      <c r="D7" s="36"/>
      <c r="E7" s="35">
        <f t="shared" si="0"/>
        <v>2080</v>
      </c>
      <c r="F7" s="36">
        <f t="shared" si="0"/>
        <v>0</v>
      </c>
      <c r="G7" s="37">
        <v>750</v>
      </c>
      <c r="H7" s="38"/>
      <c r="I7" s="39">
        <f t="shared" ref="I7:J7" si="1">G7/C7</f>
        <v>0.26501766784452296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4000</v>
      </c>
      <c r="D8" s="36"/>
      <c r="E8" s="35">
        <f t="shared" ref="E8:E11" si="2">C8-G8</f>
        <v>3000</v>
      </c>
      <c r="F8" s="36">
        <f t="shared" ref="F8:F11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19</v>
      </c>
      <c r="B9" s="71" t="s">
        <v>20</v>
      </c>
      <c r="C9" s="35">
        <v>2765</v>
      </c>
      <c r="D9" s="36"/>
      <c r="E9" s="35">
        <f t="shared" si="2"/>
        <v>2165</v>
      </c>
      <c r="F9" s="36">
        <f t="shared" si="3"/>
        <v>0</v>
      </c>
      <c r="G9" s="37">
        <v>600</v>
      </c>
      <c r="H9" s="38"/>
      <c r="I9" s="39">
        <f t="shared" si="4"/>
        <v>0.21699819168173598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>
      <c r="A10" s="101" t="s">
        <v>21</v>
      </c>
      <c r="B10" s="112" t="s">
        <v>22</v>
      </c>
      <c r="C10" s="113">
        <v>1800</v>
      </c>
      <c r="D10" s="114"/>
      <c r="E10" s="113">
        <f t="shared" si="2"/>
        <v>1500</v>
      </c>
      <c r="F10" s="114">
        <f t="shared" si="3"/>
        <v>0</v>
      </c>
      <c r="G10" s="102">
        <v>300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23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24</v>
      </c>
      <c r="B12" s="71" t="s">
        <v>25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>
      <c r="A13" s="73" t="s">
        <v>26</v>
      </c>
      <c r="B13" s="71" t="s">
        <v>27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28</v>
      </c>
      <c r="B14" s="117" t="s">
        <v>29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400</v>
      </c>
      <c r="P14" s="126"/>
      <c r="Q14" s="61"/>
      <c r="R14" s="66"/>
    </row>
    <row r="15" spans="1:18" ht="20.100000000000001" customHeight="1" thickBot="1">
      <c r="A15" s="203" t="s">
        <v>30</v>
      </c>
      <c r="B15" s="204"/>
      <c r="C15" s="74">
        <f t="shared" ref="C15:H15" si="8">SUM(C6:C14)</f>
        <v>19395</v>
      </c>
      <c r="D15" s="75">
        <f t="shared" si="8"/>
        <v>0</v>
      </c>
      <c r="E15" s="74">
        <f t="shared" si="8"/>
        <v>14745</v>
      </c>
      <c r="F15" s="75">
        <f t="shared" si="8"/>
        <v>0</v>
      </c>
      <c r="G15" s="76">
        <f t="shared" si="8"/>
        <v>4650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0</v>
      </c>
      <c r="O15" s="81">
        <f t="shared" si="9"/>
        <v>400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31</v>
      </c>
      <c r="B17" s="83"/>
      <c r="C17" s="83"/>
      <c r="D17" s="83"/>
      <c r="F17" s="160" t="s">
        <v>32</v>
      </c>
      <c r="G17" s="161"/>
      <c r="H17" s="134" t="s">
        <v>33</v>
      </c>
      <c r="I17" s="135"/>
      <c r="J17" s="136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52" t="s">
        <v>30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35</v>
      </c>
      <c r="M18" s="131"/>
      <c r="N18" s="131"/>
      <c r="O18" s="131"/>
      <c r="P18" s="98">
        <f>IF(R17=TRUE, 1, 0)</f>
        <v>1</v>
      </c>
    </row>
    <row r="19" spans="1:21" ht="18.75" customHeight="1">
      <c r="A19" s="154" t="s">
        <v>36</v>
      </c>
      <c r="B19" s="155"/>
      <c r="C19" s="88">
        <f>G15+K15</f>
        <v>4650</v>
      </c>
      <c r="D19" s="89">
        <f>H15+L15</f>
        <v>0</v>
      </c>
      <c r="F19" s="208" t="s">
        <v>37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56" t="s">
        <v>38</v>
      </c>
      <c r="B20" s="157"/>
      <c r="C20" s="92">
        <f>M15+O15</f>
        <v>3715</v>
      </c>
      <c r="D20" s="93">
        <f>N15+P15</f>
        <v>0</v>
      </c>
      <c r="F20" s="210" t="s">
        <v>39</v>
      </c>
      <c r="G20" s="211"/>
      <c r="H20" s="146"/>
      <c r="I20" s="147"/>
      <c r="J20" s="148"/>
      <c r="L20" s="133" t="s">
        <v>40</v>
      </c>
      <c r="M20" s="133"/>
      <c r="N20" s="133"/>
      <c r="O20" s="133"/>
      <c r="P20" s="99" t="e">
        <f>IF(R19=TRUE, 1, 0)</f>
        <v>#DIV/0!</v>
      </c>
    </row>
    <row r="21" spans="1:21" ht="18.75" customHeight="1" thickBot="1">
      <c r="A21" s="158" t="s">
        <v>41</v>
      </c>
      <c r="B21" s="159"/>
      <c r="C21" s="90">
        <f>C19-C20</f>
        <v>935</v>
      </c>
      <c r="D21" s="91">
        <f>D19-D20</f>
        <v>0</v>
      </c>
      <c r="F21" s="189" t="s">
        <v>42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>
      <c r="F22" s="224" t="s">
        <v>43</v>
      </c>
      <c r="G22" s="225"/>
      <c r="H22" s="140" t="e">
        <f>AVERAGE(H19:J21)</f>
        <v>#DIV/0!</v>
      </c>
      <c r="I22" s="141"/>
      <c r="J22" s="142"/>
      <c r="L22" s="129" t="s">
        <v>44</v>
      </c>
      <c r="M22" s="129"/>
      <c r="N22" s="129"/>
      <c r="O22" s="129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221" t="s">
        <v>46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70" t="s">
        <v>47</v>
      </c>
      <c r="C32" s="171"/>
      <c r="D32" s="174" t="s">
        <v>48</v>
      </c>
      <c r="E32" s="175"/>
      <c r="F32" s="175"/>
      <c r="G32" s="176"/>
      <c r="H32" s="174" t="s">
        <v>49</v>
      </c>
      <c r="I32" s="176"/>
      <c r="J32" s="175" t="s">
        <v>50</v>
      </c>
      <c r="K32" s="175"/>
      <c r="L32" s="207" t="s">
        <v>6</v>
      </c>
      <c r="M32" s="207"/>
      <c r="N32" s="205" t="s">
        <v>7</v>
      </c>
      <c r="O32" s="206"/>
      <c r="P32" s="58" t="s">
        <v>51</v>
      </c>
    </row>
    <row r="33" spans="1:16" ht="18.75" customHeight="1" thickBot="1">
      <c r="A33" s="59" t="s">
        <v>52</v>
      </c>
      <c r="B33" s="168" t="s">
        <v>53</v>
      </c>
      <c r="C33" s="169"/>
      <c r="D33" s="177"/>
      <c r="E33" s="178"/>
      <c r="F33" s="178"/>
      <c r="G33" s="179"/>
      <c r="H33" s="177" t="s">
        <v>54</v>
      </c>
      <c r="I33" s="179"/>
      <c r="J33" s="183" t="s">
        <v>54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>
      <c r="A34" s="60" t="s">
        <v>52</v>
      </c>
      <c r="B34" s="167" t="s">
        <v>53</v>
      </c>
      <c r="C34" s="167"/>
      <c r="D34" s="164"/>
      <c r="E34" s="165"/>
      <c r="F34" s="165"/>
      <c r="G34" s="166"/>
      <c r="H34" s="164" t="s">
        <v>54</v>
      </c>
      <c r="I34" s="166"/>
      <c r="J34" s="187" t="s">
        <v>54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>
      <c r="A35" s="60" t="s">
        <v>52</v>
      </c>
      <c r="B35" s="167" t="s">
        <v>53</v>
      </c>
      <c r="C35" s="167"/>
      <c r="D35" s="164"/>
      <c r="E35" s="165"/>
      <c r="F35" s="165"/>
      <c r="G35" s="166"/>
      <c r="H35" s="164" t="s">
        <v>54</v>
      </c>
      <c r="I35" s="166"/>
      <c r="J35" s="187" t="s">
        <v>54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>
      <c r="A36" s="60" t="s">
        <v>52</v>
      </c>
      <c r="B36" s="172" t="s">
        <v>53</v>
      </c>
      <c r="C36" s="173"/>
      <c r="D36" s="164"/>
      <c r="E36" s="165"/>
      <c r="F36" s="165"/>
      <c r="G36" s="166"/>
      <c r="H36" s="164" t="s">
        <v>54</v>
      </c>
      <c r="I36" s="166"/>
      <c r="J36" s="164" t="s">
        <v>54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4A1B2FA8-6629-4A9F-84C7-68284FB8784F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2024-01-06T15:18:45Z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