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ar\Downloads\"/>
    </mc:Choice>
  </mc:AlternateContent>
  <xr:revisionPtr revIDLastSave="0" documentId="13_ncr:1_{A8FE599B-7CCE-4C8A-B283-79FEF50D22EE}" xr6:coauthVersionLast="47" xr6:coauthVersionMax="47" xr10:uidLastSave="{00000000-0000-0000-0000-000000000000}"/>
  <bookViews>
    <workbookView xWindow="11424" yWindow="0" windowWidth="11712" windowHeight="693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<sst xmlns="http://schemas.openxmlformats.org/spreadsheetml/2006/main" count="58" uniqueCount="36">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</sst>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topLeftCell="C17" zoomScale="145" zoomScaleNormal="55" zoomScaleSheetLayoutView="55" workbookViewId="0">
      <selection activeCell="G9" sqref="G9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7" t="s">
        <v>28</v>
      </c>
      <c r="E4" s="138"/>
      <c r="F4" s="135" t="s">
        <v>29</v>
      </c>
      <c r="G4" s="136"/>
      <c r="H4" s="119" t="s">
        <v>30</v>
      </c>
      <c r="I4" s="120"/>
      <c r="J4" s="119" t="s">
        <v>31</v>
      </c>
      <c r="K4" s="12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>
        <v>791</v>
      </c>
      <c r="F6" s="91">
        <v>350</v>
      </c>
      <c r="G6" s="92">
        <v>337</v>
      </c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>
        <v>812</v>
      </c>
      <c r="F7" s="93">
        <v>350</v>
      </c>
      <c r="G7" s="94">
        <v>364</v>
      </c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>
        <v>805</v>
      </c>
      <c r="F8" s="93">
        <v>350</v>
      </c>
      <c r="G8" s="94">
        <v>351</v>
      </c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>
        <v>223</v>
      </c>
      <c r="J9" s="26">
        <v>225</v>
      </c>
      <c r="K9" s="27">
        <v>223</v>
      </c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>
        <v>494</v>
      </c>
      <c r="J10" s="26">
        <v>525</v>
      </c>
      <c r="K10" s="27">
        <v>494</v>
      </c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>
        <v>1310</v>
      </c>
      <c r="J11" s="26">
        <v>0</v>
      </c>
      <c r="K11" s="27">
        <v>0</v>
      </c>
    </row>
    <row r="12" spans="2:14" ht="20.100000000000001" customHeight="1" thickBot="1" x14ac:dyDescent="0.3">
      <c r="B12" s="139" t="s">
        <v>11</v>
      </c>
      <c r="C12" s="140"/>
      <c r="D12" s="41">
        <f>SUM(D6:D11)</f>
        <v>2400</v>
      </c>
      <c r="E12" s="42">
        <f>SUM(E6:E11)</f>
        <v>2408</v>
      </c>
      <c r="F12" s="96">
        <f>SUM(F6:F8)</f>
        <v>1050</v>
      </c>
      <c r="G12" s="97">
        <f>SUM(G6:G8)</f>
        <v>1052</v>
      </c>
      <c r="H12" s="64">
        <f>SUM(H6:H11)</f>
        <v>2100</v>
      </c>
      <c r="I12" s="43">
        <f>SUM(I6:I11)</f>
        <v>2027</v>
      </c>
      <c r="J12" s="64">
        <f>SUM(J6:J11)</f>
        <v>750</v>
      </c>
      <c r="K12" s="95">
        <f>SUM(K6:K11)</f>
        <v>717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29" t="s">
        <v>34</v>
      </c>
      <c r="C15" s="129"/>
      <c r="D15" s="129"/>
      <c r="E15" s="129"/>
      <c r="F15" s="129"/>
      <c r="G15" s="129"/>
      <c r="H15" s="129"/>
      <c r="I15" s="129"/>
      <c r="J15" s="129"/>
      <c r="K15" s="129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131" t="s">
        <v>12</v>
      </c>
      <c r="I17" s="132"/>
      <c r="J17" s="109" t="s">
        <v>13</v>
      </c>
      <c r="K17" s="110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21" t="s">
        <v>11</v>
      </c>
      <c r="C18" s="122"/>
      <c r="D18" s="47" t="s">
        <v>4</v>
      </c>
      <c r="E18" s="48" t="s">
        <v>5</v>
      </c>
      <c r="H18" s="133"/>
      <c r="I18" s="134"/>
      <c r="J18" s="111"/>
      <c r="K18" s="112"/>
    </row>
    <row r="19" spans="2:23" ht="18.75" customHeight="1" x14ac:dyDescent="0.25">
      <c r="B19" s="123" t="s">
        <v>14</v>
      </c>
      <c r="C19" s="124"/>
      <c r="D19" s="49">
        <f>D12</f>
        <v>2400</v>
      </c>
      <c r="E19" s="50">
        <f>E12</f>
        <v>2408</v>
      </c>
      <c r="H19" s="77" t="s">
        <v>15</v>
      </c>
      <c r="I19" s="78"/>
      <c r="J19" s="60">
        <v>1.12E-2</v>
      </c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25" t="s">
        <v>16</v>
      </c>
      <c r="C20" s="126"/>
      <c r="D20" s="53">
        <f>H12</f>
        <v>2100</v>
      </c>
      <c r="E20" s="54">
        <f>I12</f>
        <v>2027</v>
      </c>
      <c r="H20" s="79" t="s">
        <v>17</v>
      </c>
      <c r="I20" s="80"/>
      <c r="J20" s="67">
        <v>1.0500000000000001E-2</v>
      </c>
      <c r="K20" s="68"/>
    </row>
    <row r="21" spans="2:23" ht="18.75" customHeight="1" thickBot="1" x14ac:dyDescent="0.35">
      <c r="B21" s="127" t="s">
        <v>18</v>
      </c>
      <c r="C21" s="128"/>
      <c r="D21" s="51">
        <f>D19-D20</f>
        <v>300</v>
      </c>
      <c r="E21" s="52">
        <f>E19-E20</f>
        <v>381</v>
      </c>
      <c r="H21" s="75" t="s">
        <v>19</v>
      </c>
      <c r="I21" s="76"/>
      <c r="J21" s="69">
        <v>5.5999999999999999E-3</v>
      </c>
      <c r="K21" s="70"/>
      <c r="N21" s="1" t="b">
        <f>AND(J22&gt;=-0.02, J22&lt;=0.02)</f>
        <v>1</v>
      </c>
    </row>
    <row r="22" spans="2:23" ht="16.5" customHeight="1" thickBot="1" x14ac:dyDescent="0.3">
      <c r="H22" s="73" t="s">
        <v>20</v>
      </c>
      <c r="I22" s="74"/>
      <c r="J22" s="71">
        <f>IFERROR(AVERAGE(J19:K21),"")</f>
        <v>9.1000000000000004E-3</v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30" t="s">
        <v>35</v>
      </c>
      <c r="C25" s="130"/>
      <c r="D25" s="130"/>
      <c r="E25" s="130"/>
      <c r="F25" s="130"/>
      <c r="G25" s="130"/>
      <c r="H25" s="130"/>
      <c r="I25" s="130"/>
      <c r="J25" s="130"/>
      <c r="K25" s="13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65"/>
      <c r="H27" s="131" t="s">
        <v>12</v>
      </c>
      <c r="I27" s="132"/>
      <c r="J27" s="109" t="s">
        <v>13</v>
      </c>
      <c r="K27" s="110"/>
      <c r="S27" s="63"/>
      <c r="T27" s="63"/>
      <c r="U27" s="63"/>
      <c r="V27" s="63"/>
      <c r="W27" s="55"/>
    </row>
    <row r="28" spans="2:23" ht="16.5" customHeight="1" thickBot="1" x14ac:dyDescent="0.3">
      <c r="B28" s="121" t="s">
        <v>11</v>
      </c>
      <c r="C28" s="122"/>
      <c r="D28" s="47" t="s">
        <v>4</v>
      </c>
      <c r="E28" s="48" t="s">
        <v>5</v>
      </c>
      <c r="G28" s="89"/>
      <c r="H28" s="133"/>
      <c r="I28" s="134"/>
      <c r="J28" s="111"/>
      <c r="K28" s="112"/>
      <c r="S28" s="63"/>
      <c r="T28" s="63"/>
      <c r="U28" s="63"/>
      <c r="V28" s="63"/>
      <c r="W28" s="55"/>
    </row>
    <row r="29" spans="2:23" ht="16.5" customHeight="1" x14ac:dyDescent="0.25">
      <c r="B29" s="123" t="s">
        <v>14</v>
      </c>
      <c r="C29" s="124"/>
      <c r="D29" s="98">
        <f>F12</f>
        <v>1050</v>
      </c>
      <c r="E29" s="99">
        <f>G12</f>
        <v>1052</v>
      </c>
      <c r="G29" s="89"/>
      <c r="H29" s="77" t="s">
        <v>15</v>
      </c>
      <c r="I29" s="78"/>
      <c r="J29" s="113">
        <v>1.5299999999999999E-2</v>
      </c>
      <c r="K29" s="114"/>
      <c r="S29" s="63"/>
      <c r="T29" s="63"/>
      <c r="U29" s="63"/>
      <c r="V29" s="63"/>
      <c r="W29" s="55"/>
    </row>
    <row r="30" spans="2:23" ht="20.399999999999999" customHeight="1" thickBot="1" x14ac:dyDescent="0.3">
      <c r="B30" s="125" t="s">
        <v>16</v>
      </c>
      <c r="C30" s="126"/>
      <c r="D30" s="53">
        <f>J12</f>
        <v>750</v>
      </c>
      <c r="E30" s="54">
        <f>K12</f>
        <v>717</v>
      </c>
      <c r="G30" s="89"/>
      <c r="H30" s="79" t="s">
        <v>17</v>
      </c>
      <c r="I30" s="80"/>
      <c r="J30" s="115">
        <v>1.49E-2</v>
      </c>
      <c r="K30" s="116"/>
      <c r="S30" s="63"/>
      <c r="T30" s="63"/>
      <c r="U30" s="63"/>
      <c r="V30" s="63"/>
      <c r="W30" s="55"/>
    </row>
    <row r="31" spans="2:23" ht="16.5" customHeight="1" thickBot="1" x14ac:dyDescent="0.35">
      <c r="B31" s="127" t="s">
        <v>18</v>
      </c>
      <c r="C31" s="128"/>
      <c r="D31" s="51">
        <f>D29-D30</f>
        <v>300</v>
      </c>
      <c r="E31" s="52">
        <f>E29-E30</f>
        <v>335</v>
      </c>
      <c r="G31" s="89"/>
      <c r="H31" s="75" t="s">
        <v>19</v>
      </c>
      <c r="I31" s="76"/>
      <c r="J31" s="117">
        <v>4.7000000000000002E-3</v>
      </c>
      <c r="K31" s="118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>
        <f>IFERROR(AVERAGE(J29:K31),"")</f>
        <v>1.1633333333333334E-2</v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00"/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  <c r="M36" s="35"/>
    </row>
    <row r="37" spans="2:13" ht="20.100000000000001" customHeight="1" thickBo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8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2:K2"/>
    <mergeCell ref="B18:C18"/>
    <mergeCell ref="B19:C19"/>
    <mergeCell ref="B20:C20"/>
    <mergeCell ref="B21:C21"/>
    <mergeCell ref="H4:I4"/>
    <mergeCell ref="B12:C12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35:K37"/>
    <mergeCell ref="J17:K18"/>
    <mergeCell ref="J27:K28"/>
    <mergeCell ref="J29:K29"/>
    <mergeCell ref="J30:K30"/>
    <mergeCell ref="J31:K31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5BE0A04-EFEB-42FF-B81C-99C1B10A9C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Sagar Patel</cp:lastModifiedBy>
  <cp:revision/>
  <cp:lastPrinted>2025-07-18T19:06:08Z</cp:lastPrinted>
  <dcterms:created xsi:type="dcterms:W3CDTF">2015-11-16T19:09:52Z</dcterms:created>
  <dcterms:modified xsi:type="dcterms:W3CDTF">2026-01-20T18:39:02Z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