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# 2036 (Madison, AL)/2 PROJECT DOCUMENTS/"/>
    </mc:Choice>
  </mc:AlternateContent>
  <xr:revisionPtr revIDLastSave="25" documentId="13_ncr:1_{79E45630-4C13-4192-A095-085A192A34CC}" xr6:coauthVersionLast="47" xr6:coauthVersionMax="47" xr10:uidLastSave="{55C16325-3169-4D10-85CF-7DC50E42E07F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<sst xmlns="http://schemas.openxmlformats.org/spreadsheetml/2006/main" count="79" uniqueCount="52">
  <si>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</si>
  <si>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</si>
  <si>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</si>
  <si>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</si>
  <si>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</si>
  <si>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</si>
  <si>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</si>
  <si>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</si>
  <si>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</si>
  <si>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</si>
  <si>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</si>
  <si>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</si>
  <si>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</si>
  <si>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</si>
  <si>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</si>
  <si>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</si>
  <si>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</si>
  <si>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</si>
  <si>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</si>
  <si>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</si>
  <si>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</si>
  <si>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</si>
  <si>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</si>
  <si>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</si>
  <si>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</si>
  <si>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</si>
  <si>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</si>
  <si>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</si>
  <si>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</si>
  <si>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</si>
  <si>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</si>
  <si>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</si>
  <si>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</si>
  <si>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</si>
  <si>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</si>
  <si>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</si>
  <si>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</si>
  <si>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</si>
  <si>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</si>
  <si>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</si>
  <si>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</si>
  <si>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</si>
  <si>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</si>
  <si>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</si>
  <si>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</si>
  <si>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</si>
  <si>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</si>
  <si>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</si>
  <si>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HOOD1A</t>
  </si>
  <si>
    <t>HOOD1B</t>
  </si>
  <si>
    <t>MENS RR</t>
  </si>
  <si>
    <t>WOMENSRR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</si>
</sst>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80" zoomScaleNormal="55" zoomScaleSheetLayoutView="80" workbookViewId="0">
      <selection activeCell="W17" sqref="W17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32</v>
      </c>
      <c r="J4" s="147"/>
      <c r="K4" s="152" t="s">
        <v>3</v>
      </c>
      <c r="L4" s="153"/>
      <c r="M4" s="150" t="s">
        <v>4</v>
      </c>
      <c r="N4" s="151"/>
      <c r="O4" s="150" t="s">
        <v>44</v>
      </c>
      <c r="P4" s="151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28</v>
      </c>
      <c r="B6" s="78" t="s">
        <v>45</v>
      </c>
      <c r="C6" s="25">
        <v>3000</v>
      </c>
      <c r="D6" s="26"/>
      <c r="E6" s="25">
        <f t="shared" ref="E6:F7" si="0">C6-G6</f>
        <v>2700</v>
      </c>
      <c r="F6" s="26">
        <f t="shared" si="0"/>
        <v>0</v>
      </c>
      <c r="G6" s="27">
        <v>300</v>
      </c>
      <c r="H6" s="28"/>
      <c r="I6" s="29">
        <f>G6/C6</f>
        <v>0.1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29</v>
      </c>
      <c r="B7" s="79" t="s">
        <v>46</v>
      </c>
      <c r="C7" s="37">
        <v>3000</v>
      </c>
      <c r="D7" s="38"/>
      <c r="E7" s="37">
        <f t="shared" si="0"/>
        <v>2700</v>
      </c>
      <c r="F7" s="38">
        <f t="shared" si="0"/>
        <v>0</v>
      </c>
      <c r="G7" s="39">
        <v>300</v>
      </c>
      <c r="H7" s="40"/>
      <c r="I7" s="41">
        <f t="shared" ref="I7:J7" si="1">G7/C7</f>
        <v>0.1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33</v>
      </c>
      <c r="B8" s="79" t="s">
        <v>46</v>
      </c>
      <c r="C8" s="37">
        <v>4000</v>
      </c>
      <c r="D8" s="38"/>
      <c r="E8" s="37">
        <f t="shared" ref="E8" si="2">C8-G8</f>
        <v>3200</v>
      </c>
      <c r="F8" s="38">
        <f t="shared" ref="F8" si="3">D8-H8</f>
        <v>0</v>
      </c>
      <c r="G8" s="39">
        <v>800</v>
      </c>
      <c r="H8" s="40"/>
      <c r="I8" s="41">
        <f t="shared" ref="I8" si="4">G8/C8</f>
        <v>0.2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13</v>
      </c>
      <c r="B9" s="79" t="s">
        <v>47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2390</v>
      </c>
      <c r="L9" s="40"/>
      <c r="M9" s="45"/>
      <c r="N9" s="46"/>
      <c r="O9" s="47"/>
      <c r="P9" s="48"/>
      <c r="Q9" s="67"/>
      <c r="R9" s="75"/>
    </row>
    <row r="10" spans="1:21" ht="20.100000000000001" customHeight="1" x14ac:dyDescent="0.2">
      <c r="A10" s="81" t="s">
        <v>11</v>
      </c>
      <c r="B10" s="79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1837</v>
      </c>
      <c r="N10" s="53"/>
      <c r="O10" s="47"/>
      <c r="P10" s="48"/>
      <c r="Q10" s="65"/>
      <c r="R10" s="75"/>
    </row>
    <row r="11" spans="1:21" ht="20.100000000000001" customHeight="1" x14ac:dyDescent="0.2">
      <c r="A11" s="81" t="s">
        <v>12</v>
      </c>
      <c r="B11" s="79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1837</v>
      </c>
      <c r="N11" s="53"/>
      <c r="O11" s="45"/>
      <c r="P11" s="46"/>
      <c r="Q11" s="65"/>
      <c r="R11" s="75"/>
    </row>
    <row r="12" spans="1:21" ht="20.100000000000001" customHeight="1" x14ac:dyDescent="0.2">
      <c r="A12" s="81" t="s">
        <v>30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150</v>
      </c>
      <c r="P12" s="110"/>
      <c r="Q12" s="65"/>
      <c r="R12" s="75"/>
    </row>
    <row r="13" spans="1:21" ht="20.100000000000001" customHeight="1" thickBot="1" x14ac:dyDescent="0.25">
      <c r="A13" s="81" t="s">
        <v>31</v>
      </c>
      <c r="B13" s="79" t="s">
        <v>51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9">
        <v>150</v>
      </c>
      <c r="P13" s="110"/>
      <c r="Q13" s="65"/>
      <c r="R13" s="75"/>
    </row>
    <row r="14" spans="1:21" ht="20.100000000000001" customHeight="1" thickBot="1" x14ac:dyDescent="0.25">
      <c r="A14" s="112" t="s">
        <v>34</v>
      </c>
      <c r="B14" s="113"/>
      <c r="C14" s="82">
        <f>SUM(C6:C13)</f>
        <v>10000</v>
      </c>
      <c r="D14" s="83">
        <f>SUM(D6:D13)</f>
        <v>0</v>
      </c>
      <c r="E14" s="82">
        <f>SUM(E6:E13)</f>
        <v>8600</v>
      </c>
      <c r="F14" s="83">
        <f>SUM(F6:F13)</f>
        <v>0</v>
      </c>
      <c r="G14" s="84">
        <f>SUM(G6:G13)</f>
        <v>1400</v>
      </c>
      <c r="H14" s="85">
        <f>SUM(H6:H13)</f>
        <v>0</v>
      </c>
      <c r="I14" s="86"/>
      <c r="J14" s="87"/>
      <c r="K14" s="84">
        <f>SUM(K6:K13)</f>
        <v>2390</v>
      </c>
      <c r="L14" s="85">
        <f>SUM(L6:L13)</f>
        <v>0</v>
      </c>
      <c r="M14" s="111">
        <f>SUM(M6:M13)</f>
        <v>3674</v>
      </c>
      <c r="N14" s="88">
        <f>SUM(N6:N13)</f>
        <v>0</v>
      </c>
      <c r="O14" s="89">
        <f>SUM(O6:O13)</f>
        <v>300</v>
      </c>
      <c r="P14" s="90">
        <f>SUM(P6:P13)</f>
        <v>0</v>
      </c>
      <c r="Q14" s="67"/>
      <c r="R14" s="71"/>
    </row>
    <row r="15" spans="1:21" ht="20.100000000000001" customHeight="1" thickBot="1" x14ac:dyDescent="0.25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25">
      <c r="A16" s="104" t="s">
        <v>35</v>
      </c>
      <c r="B16" s="91"/>
      <c r="C16" s="91"/>
      <c r="D16" s="91"/>
      <c r="F16" s="209" t="s">
        <v>14</v>
      </c>
      <c r="G16" s="210"/>
      <c r="H16" s="183" t="s">
        <v>38</v>
      </c>
      <c r="I16" s="184"/>
      <c r="J16" s="185"/>
      <c r="L16" s="103" t="s">
        <v>40</v>
      </c>
      <c r="M16" s="92"/>
      <c r="N16" s="92"/>
      <c r="O16" s="92"/>
      <c r="P16" s="92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25">
      <c r="A17" s="201" t="s">
        <v>34</v>
      </c>
      <c r="B17" s="202"/>
      <c r="C17" s="94" t="s">
        <v>7</v>
      </c>
      <c r="D17" s="95" t="s">
        <v>8</v>
      </c>
      <c r="F17" s="211"/>
      <c r="G17" s="212"/>
      <c r="H17" s="186"/>
      <c r="I17" s="187"/>
      <c r="J17" s="188"/>
      <c r="L17" s="180" t="s">
        <v>43</v>
      </c>
      <c r="M17" s="180"/>
      <c r="N17" s="180"/>
      <c r="O17" s="180"/>
      <c r="P17" s="106">
        <f>IF(R16=TRUE, 1, 0)</f>
        <v>0</v>
      </c>
    </row>
    <row r="18" spans="1:21" ht="18.75" customHeight="1" x14ac:dyDescent="0.2">
      <c r="A18" s="203" t="s">
        <v>37</v>
      </c>
      <c r="B18" s="204"/>
      <c r="C18" s="96">
        <f>G14+K14</f>
        <v>3790</v>
      </c>
      <c r="D18" s="97">
        <f>H14+L14</f>
        <v>0</v>
      </c>
      <c r="F18" s="128" t="s">
        <v>15</v>
      </c>
      <c r="G18" s="129"/>
      <c r="H18" s="192"/>
      <c r="I18" s="193"/>
      <c r="J18" s="194"/>
      <c r="L18" s="181"/>
      <c r="M18" s="181"/>
      <c r="N18" s="181"/>
      <c r="O18" s="181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05" t="s">
        <v>36</v>
      </c>
      <c r="B19" s="206"/>
      <c r="C19" s="100">
        <f>M14+O14</f>
        <v>3974</v>
      </c>
      <c r="D19" s="101">
        <f>N14+P14</f>
        <v>0</v>
      </c>
      <c r="F19" s="130" t="s">
        <v>16</v>
      </c>
      <c r="G19" s="131"/>
      <c r="H19" s="195"/>
      <c r="I19" s="196"/>
      <c r="J19" s="197"/>
      <c r="L19" s="182" t="s">
        <v>41</v>
      </c>
      <c r="M19" s="182"/>
      <c r="N19" s="182"/>
      <c r="O19" s="182"/>
      <c r="P19" s="107" t="e">
        <f>IF(R18=TRUE, 1, 0)</f>
        <v>#DIV/0!</v>
      </c>
    </row>
    <row r="20" spans="1:21" ht="18.75" customHeight="1" thickBot="1" x14ac:dyDescent="0.3">
      <c r="A20" s="207" t="s">
        <v>20</v>
      </c>
      <c r="B20" s="208"/>
      <c r="C20" s="98">
        <f>C18-C19</f>
        <v>-184</v>
      </c>
      <c r="D20" s="99">
        <f>D18-D19</f>
        <v>0</v>
      </c>
      <c r="F20" s="213" t="s">
        <v>17</v>
      </c>
      <c r="G20" s="214"/>
      <c r="H20" s="198"/>
      <c r="I20" s="199"/>
      <c r="J20" s="200"/>
      <c r="L20" s="181"/>
      <c r="M20" s="181"/>
      <c r="N20" s="181"/>
      <c r="O20" s="181"/>
      <c r="P20" s="108"/>
      <c r="R20" s="1" t="e">
        <f>AND(H21&gt;=-0.02, H21&lt;=0.02)</f>
        <v>#DIV/0!</v>
      </c>
    </row>
    <row r="21" spans="1:21" ht="16.5" customHeight="1" thickBot="1" x14ac:dyDescent="0.25">
      <c r="F21" s="144" t="s">
        <v>18</v>
      </c>
      <c r="G21" s="145"/>
      <c r="H21" s="189" t="e">
        <f>AVERAGE(H18:J20)</f>
        <v>#DIV/0!</v>
      </c>
      <c r="I21" s="190"/>
      <c r="J21" s="191"/>
      <c r="L21" s="178" t="s">
        <v>42</v>
      </c>
      <c r="M21" s="178"/>
      <c r="N21" s="178"/>
      <c r="O21" s="178"/>
      <c r="P21" s="102" t="e">
        <f>IF(R20=TRUE, 1, 0)</f>
        <v>#DIV/0!</v>
      </c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78"/>
      <c r="M22" s="178"/>
      <c r="N22" s="178"/>
      <c r="O22" s="178"/>
      <c r="P22" s="105"/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25">
      <c r="A24" s="6" t="s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  <c r="Q25" s="72"/>
    </row>
    <row r="26" spans="1:21" ht="20.100000000000001" customHeight="1" x14ac:dyDescent="0.2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  <c r="Q26" s="72"/>
    </row>
    <row r="27" spans="1:21" ht="20.100000000000001" customHeight="1" thickBot="1" x14ac:dyDescent="0.25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76"/>
    </row>
    <row r="28" spans="1:21" ht="20.10000000000000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5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25">
      <c r="A30" s="141" t="s">
        <v>21</v>
      </c>
      <c r="B30" s="142"/>
      <c r="C30" s="142"/>
      <c r="D30" s="142"/>
      <c r="E30" s="142"/>
      <c r="F30" s="143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149999999999999" customHeight="1" thickBot="1" x14ac:dyDescent="0.25">
      <c r="A31" s="7" t="s">
        <v>6</v>
      </c>
      <c r="B31" s="167" t="s">
        <v>26</v>
      </c>
      <c r="C31" s="168"/>
      <c r="D31" s="171" t="s">
        <v>25</v>
      </c>
      <c r="E31" s="124"/>
      <c r="F31" s="124"/>
      <c r="G31" s="172"/>
      <c r="H31" s="122" t="s">
        <v>22</v>
      </c>
      <c r="I31" s="123"/>
      <c r="J31" s="124" t="s">
        <v>23</v>
      </c>
      <c r="K31" s="124"/>
      <c r="L31" s="125" t="s">
        <v>3</v>
      </c>
      <c r="M31" s="125"/>
      <c r="N31" s="118" t="s">
        <v>4</v>
      </c>
      <c r="O31" s="119"/>
      <c r="P31" s="61" t="s">
        <v>24</v>
      </c>
    </row>
    <row r="32" spans="1:21" ht="18.75" customHeight="1" thickBot="1" x14ac:dyDescent="0.25">
      <c r="A32" s="62" t="s">
        <v>27</v>
      </c>
      <c r="B32" s="165"/>
      <c r="C32" s="166"/>
      <c r="D32" s="173"/>
      <c r="E32" s="174"/>
      <c r="F32" s="174"/>
      <c r="G32" s="175"/>
      <c r="H32" s="157"/>
      <c r="I32" s="158"/>
      <c r="J32" s="159"/>
      <c r="K32" s="160"/>
      <c r="L32" s="116"/>
      <c r="M32" s="117"/>
      <c r="N32" s="120"/>
      <c r="O32" s="121"/>
      <c r="P32" s="60">
        <f t="shared" ref="P32:P40" si="6">L32-N32</f>
        <v>0</v>
      </c>
    </row>
    <row r="33" spans="1:17" ht="18.75" customHeight="1" thickBot="1" x14ac:dyDescent="0.25">
      <c r="A33" s="63" t="s">
        <v>27</v>
      </c>
      <c r="B33" s="164"/>
      <c r="C33" s="164"/>
      <c r="D33" s="126"/>
      <c r="E33" s="163"/>
      <c r="F33" s="163"/>
      <c r="G33" s="127"/>
      <c r="H33" s="126"/>
      <c r="I33" s="127"/>
      <c r="J33" s="114"/>
      <c r="K33" s="115"/>
      <c r="L33" s="116"/>
      <c r="M33" s="117"/>
      <c r="N33" s="120"/>
      <c r="O33" s="121"/>
      <c r="P33" s="60">
        <f t="shared" si="6"/>
        <v>0</v>
      </c>
      <c r="Q33" s="76"/>
    </row>
    <row r="34" spans="1:17" ht="19.149999999999999" customHeight="1" thickBot="1" x14ac:dyDescent="0.25">
      <c r="A34" s="63" t="s">
        <v>27</v>
      </c>
      <c r="B34" s="169"/>
      <c r="C34" s="170"/>
      <c r="D34" s="126"/>
      <c r="E34" s="163"/>
      <c r="F34" s="163"/>
      <c r="G34" s="127"/>
      <c r="H34" s="126"/>
      <c r="I34" s="127"/>
      <c r="J34" s="126"/>
      <c r="K34" s="156"/>
      <c r="L34" s="161"/>
      <c r="M34" s="162"/>
      <c r="N34" s="176"/>
      <c r="O34" s="177"/>
      <c r="P34" s="60">
        <f t="shared" si="6"/>
        <v>0</v>
      </c>
      <c r="Q34" s="76"/>
    </row>
    <row r="35" spans="1:17" ht="19.5" customHeight="1" thickBot="1" x14ac:dyDescent="0.25">
      <c r="A35" s="62" t="s">
        <v>27</v>
      </c>
      <c r="B35" s="215"/>
      <c r="C35" s="216"/>
      <c r="D35" s="169"/>
      <c r="E35" s="217"/>
      <c r="F35" s="217"/>
      <c r="G35" s="170"/>
      <c r="H35" s="218"/>
      <c r="I35" s="219"/>
      <c r="J35" s="169"/>
      <c r="K35" s="170"/>
      <c r="L35" s="161"/>
      <c r="M35" s="162"/>
      <c r="N35" s="176"/>
      <c r="O35" s="177"/>
      <c r="P35" s="60">
        <f t="shared" si="6"/>
        <v>0</v>
      </c>
    </row>
    <row r="36" spans="1:17" ht="19.5" customHeight="1" thickBot="1" x14ac:dyDescent="0.25">
      <c r="A36" s="63" t="s">
        <v>27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60">
        <f t="shared" si="6"/>
        <v>0</v>
      </c>
    </row>
    <row r="37" spans="1:17" ht="19.5" customHeight="1" thickBot="1" x14ac:dyDescent="0.25">
      <c r="A37" s="63" t="s">
        <v>27</v>
      </c>
      <c r="B37" s="169"/>
      <c r="C37" s="170"/>
      <c r="D37" s="126"/>
      <c r="E37" s="163"/>
      <c r="F37" s="163"/>
      <c r="G37" s="127"/>
      <c r="H37" s="126"/>
      <c r="I37" s="127"/>
      <c r="J37" s="126"/>
      <c r="K37" s="127"/>
      <c r="L37" s="161"/>
      <c r="M37" s="162"/>
      <c r="N37" s="176"/>
      <c r="O37" s="177"/>
      <c r="P37" s="60">
        <f t="shared" si="6"/>
        <v>0</v>
      </c>
    </row>
    <row r="38" spans="1:17" ht="19.5" customHeight="1" thickBot="1" x14ac:dyDescent="0.25">
      <c r="A38" s="62" t="s">
        <v>27</v>
      </c>
      <c r="B38" s="215"/>
      <c r="C38" s="216"/>
      <c r="D38" s="169"/>
      <c r="E38" s="217"/>
      <c r="F38" s="217"/>
      <c r="G38" s="170"/>
      <c r="H38" s="218"/>
      <c r="I38" s="219"/>
      <c r="J38" s="169"/>
      <c r="K38" s="170"/>
      <c r="L38" s="161"/>
      <c r="M38" s="162"/>
      <c r="N38" s="176"/>
      <c r="O38" s="177"/>
      <c r="P38" s="60">
        <f t="shared" si="6"/>
        <v>0</v>
      </c>
    </row>
    <row r="39" spans="1:17" ht="19.5" customHeight="1" thickBot="1" x14ac:dyDescent="0.25">
      <c r="A39" s="63" t="s">
        <v>27</v>
      </c>
      <c r="B39" s="169"/>
      <c r="C39" s="170"/>
      <c r="D39" s="126"/>
      <c r="E39" s="163"/>
      <c r="F39" s="163"/>
      <c r="G39" s="127"/>
      <c r="H39" s="126"/>
      <c r="I39" s="127"/>
      <c r="J39" s="126"/>
      <c r="K39" s="127"/>
      <c r="L39" s="161"/>
      <c r="M39" s="162"/>
      <c r="N39" s="176"/>
      <c r="O39" s="177"/>
      <c r="P39" s="60">
        <f t="shared" si="6"/>
        <v>0</v>
      </c>
    </row>
    <row r="40" spans="1:17" ht="18.75" customHeight="1" x14ac:dyDescent="0.2">
      <c r="A40" s="63" t="s">
        <v>27</v>
      </c>
      <c r="B40" s="169"/>
      <c r="C40" s="170"/>
      <c r="D40" s="126"/>
      <c r="E40" s="163"/>
      <c r="F40" s="163"/>
      <c r="G40" s="127"/>
      <c r="H40" s="126"/>
      <c r="I40" s="127"/>
      <c r="J40" s="126"/>
      <c r="K40" s="127"/>
      <c r="L40" s="161"/>
      <c r="M40" s="162"/>
      <c r="N40" s="176"/>
      <c r="O40" s="177"/>
      <c r="P40" s="60">
        <f t="shared" si="6"/>
        <v>0</v>
      </c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  <row r="590" spans="1:15" x14ac:dyDescent="0.2">
      <c r="L590" s="3"/>
      <c r="M590" s="3"/>
      <c r="N590" s="3"/>
      <c r="O590" s="3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0DC28-6143-42D9-A78D-05894F6143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7831FF-6390-4411-957B-4173DD1B6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D5A99-1D04-4132-981A-DBBDE2714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2022-05-27T16:10:08Z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