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712 Old Bridge/"/>
    </mc:Choice>
  </mc:AlternateContent>
  <xr:revisionPtr revIDLastSave="1" documentId="8_{A1F8CB30-5AAA-4FAA-A1A7-4DBE61B3107F}" xr6:coauthVersionLast="47" xr6:coauthVersionMax="47" xr10:uidLastSave="{9F24A931-74E6-4ED1-A792-A5F9DC5A5133}"/>
  <bookViews>
    <workbookView xWindow="-21675" yWindow="165" windowWidth="21600" windowHeight="111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<sst xmlns="http://schemas.openxmlformats.org/spreadsheetml/2006/main" count="72" uniqueCount="46">
  <si>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</si>
  <si>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</si>
  <si>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</si>
  <si>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</si>
  <si>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</si>
  <si>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</si>
  <si>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</si>
  <si>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</si>
  <si>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</si>
  <si>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</si>
  <si>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</si>
  <si>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</si>
  <si>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</si>
  <si>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</si>
  <si>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</si>
  <si>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</si>
  <si>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</si>
  <si>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</si>
  <si>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</si>
  <si>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</si>
  <si>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</si>
  <si>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</si>
  <si>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</si>
  <si>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</si>
  <si>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</si>
  <si>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</si>
  <si>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</si>
  <si>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</si>
  <si>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</si>
  <si>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</si>
  <si>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</si>
  <si>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</si>
  <si>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</si>
  <si>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</si>
  <si>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</si>
  <si>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</si>
  <si>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</si>
  <si>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</si>
  <si>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</si>
  <si>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</si>
  <si>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EF- 2</t>
  </si>
  <si>
    <t>DELI</t>
  </si>
  <si>
    <t>RETAIL</t>
  </si>
  <si>
    <t>OFFICE</t>
  </si>
  <si>
    <t xml:space="preserve">BACKROOM </t>
  </si>
  <si>
    <t xml:space="preserve">RETAIL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</si>
</sst>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B6" sqref="B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27</v>
      </c>
      <c r="J4" s="137"/>
      <c r="K4" s="142" t="s">
        <v>3</v>
      </c>
      <c r="L4" s="143"/>
      <c r="M4" s="140" t="s">
        <v>4</v>
      </c>
      <c r="N4" s="141"/>
      <c r="O4" s="140" t="s">
        <v>39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45</v>
      </c>
      <c r="C6" s="23">
        <v>3000</v>
      </c>
      <c r="D6" s="24"/>
      <c r="E6" s="23">
        <f t="shared" ref="E6:F7" si="0">C6-G6</f>
        <v>2450</v>
      </c>
      <c r="F6" s="24">
        <f t="shared" si="0"/>
        <v>0</v>
      </c>
      <c r="G6" s="25">
        <v>550</v>
      </c>
      <c r="H6" s="26"/>
      <c r="I6" s="27">
        <f>G6/C6</f>
        <v>0.18333333333333332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41</v>
      </c>
      <c r="C7" s="35">
        <v>5000</v>
      </c>
      <c r="D7" s="36"/>
      <c r="E7" s="35">
        <f t="shared" si="0"/>
        <v>4050</v>
      </c>
      <c r="F7" s="36">
        <f t="shared" si="0"/>
        <v>0</v>
      </c>
      <c r="G7" s="37">
        <v>950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28</v>
      </c>
      <c r="B8" s="71" t="s">
        <v>42</v>
      </c>
      <c r="C8" s="35">
        <v>2000</v>
      </c>
      <c r="D8" s="36"/>
      <c r="E8" s="35">
        <f t="shared" ref="E8" si="2">C8-G8</f>
        <v>1650</v>
      </c>
      <c r="F8" s="36">
        <f t="shared" ref="F8" si="3">D8-H8</f>
        <v>0</v>
      </c>
      <c r="G8" s="37">
        <v>350</v>
      </c>
      <c r="H8" s="38"/>
      <c r="I8" s="39">
        <f t="shared" ref="I8" si="4">G8/C8</f>
        <v>0.17499999999999999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250</v>
      </c>
      <c r="P9" s="51"/>
      <c r="Q9" s="61"/>
      <c r="R9" s="66"/>
    </row>
    <row r="10" spans="1:21" ht="20.149999999999999" customHeight="1" thickBot="1" x14ac:dyDescent="0.3">
      <c r="A10" s="73" t="s">
        <v>40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1300</v>
      </c>
      <c r="P10" s="51"/>
      <c r="Q10" s="61"/>
      <c r="R10" s="66"/>
    </row>
    <row r="11" spans="1:21" ht="20.149999999999999" customHeight="1" thickBot="1" x14ac:dyDescent="0.3">
      <c r="A11" s="102" t="s">
        <v>29</v>
      </c>
      <c r="B11" s="103"/>
      <c r="C11" s="74">
        <f t="shared" ref="C11:H11" si="6">SUM(C6:C10)</f>
        <v>10000</v>
      </c>
      <c r="D11" s="75">
        <f t="shared" si="6"/>
        <v>0</v>
      </c>
      <c r="E11" s="74">
        <f t="shared" si="6"/>
        <v>8150</v>
      </c>
      <c r="F11" s="75">
        <f t="shared" si="6"/>
        <v>0</v>
      </c>
      <c r="G11" s="76">
        <f t="shared" si="6"/>
        <v>1850</v>
      </c>
      <c r="H11" s="77">
        <f t="shared" si="6"/>
        <v>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1550</v>
      </c>
      <c r="P11" s="82">
        <f t="shared" si="7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30</v>
      </c>
      <c r="B13" s="83"/>
      <c r="C13" s="83"/>
      <c r="D13" s="83"/>
      <c r="F13" s="195" t="s">
        <v>11</v>
      </c>
      <c r="G13" s="196"/>
      <c r="H13" s="169" t="s">
        <v>33</v>
      </c>
      <c r="I13" s="170"/>
      <c r="J13" s="171"/>
      <c r="L13" s="95" t="s">
        <v>35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29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38</v>
      </c>
      <c r="M14" s="166"/>
      <c r="N14" s="166"/>
      <c r="O14" s="166"/>
      <c r="P14" s="98">
        <f>IF(R13=TRUE, 1, 0)</f>
        <v>1</v>
      </c>
    </row>
    <row r="15" spans="1:21" ht="18.75" customHeight="1" x14ac:dyDescent="0.35">
      <c r="A15" s="189" t="s">
        <v>32</v>
      </c>
      <c r="B15" s="190"/>
      <c r="C15" s="88">
        <f>G11+K11</f>
        <v>1850</v>
      </c>
      <c r="D15" s="89">
        <f>H11+L11</f>
        <v>0</v>
      </c>
      <c r="F15" s="118" t="s">
        <v>12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1" t="s">
        <v>31</v>
      </c>
      <c r="B16" s="192"/>
      <c r="C16" s="92">
        <f>M11+O11</f>
        <v>1550</v>
      </c>
      <c r="D16" s="93">
        <f>N11+P11</f>
        <v>0</v>
      </c>
      <c r="F16" s="120" t="s">
        <v>13</v>
      </c>
      <c r="G16" s="121"/>
      <c r="H16" s="181"/>
      <c r="I16" s="182"/>
      <c r="J16" s="183"/>
      <c r="L16" s="168" t="s">
        <v>36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4">
      <c r="A17" s="193" t="s">
        <v>17</v>
      </c>
      <c r="B17" s="194"/>
      <c r="C17" s="90">
        <f>C15-C16</f>
        <v>300</v>
      </c>
      <c r="D17" s="91">
        <f>D15-D16</f>
        <v>0</v>
      </c>
      <c r="F17" s="199" t="s">
        <v>14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15</v>
      </c>
      <c r="G18" s="135"/>
      <c r="H18" s="175" t="e">
        <f>AVERAGE(H15:J17)</f>
        <v>#DIV/0!</v>
      </c>
      <c r="I18" s="176"/>
      <c r="J18" s="177"/>
      <c r="L18" s="164" t="s">
        <v>37</v>
      </c>
      <c r="M18" s="164"/>
      <c r="N18" s="164"/>
      <c r="O18" s="16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1" t="s">
        <v>18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7" t="s">
        <v>23</v>
      </c>
      <c r="C28" s="158"/>
      <c r="D28" s="112" t="s">
        <v>22</v>
      </c>
      <c r="E28" s="114"/>
      <c r="F28" s="114"/>
      <c r="G28" s="113"/>
      <c r="H28" s="112" t="s">
        <v>19</v>
      </c>
      <c r="I28" s="113"/>
      <c r="J28" s="114" t="s">
        <v>20</v>
      </c>
      <c r="K28" s="114"/>
      <c r="L28" s="115" t="s">
        <v>3</v>
      </c>
      <c r="M28" s="115"/>
      <c r="N28" s="108" t="s">
        <v>4</v>
      </c>
      <c r="O28" s="109"/>
      <c r="P28" s="58" t="s">
        <v>21</v>
      </c>
    </row>
    <row r="29" spans="1:18" ht="18.75" customHeight="1" thickBot="1" x14ac:dyDescent="0.3">
      <c r="A29" s="59" t="s">
        <v>24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24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149999999999999" customHeight="1" thickBot="1" x14ac:dyDescent="0.3">
      <c r="A31" s="60" t="s">
        <v>24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24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24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24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24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24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24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2025-04-24T20:26:05Z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