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Culvers\"/>
    </mc:Choice>
  </mc:AlternateContent>
  <xr:revisionPtr revIDLastSave="0" documentId="13_ncr:1_{4866DDC5-69C9-44D2-BE2A-3413ADB6C09D}" xr6:coauthVersionLast="47" xr6:coauthVersionMax="47" xr10:uidLastSave="{00000000-0000-0000-0000-000000000000}"/>
  <bookViews>
    <workbookView xWindow="1152" yWindow="1152" windowWidth="9660" windowHeight="12528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<sst xmlns="http://schemas.openxmlformats.org/spreadsheetml/2006/main" count="74" uniqueCount="48">
  <si>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</si>
  <si>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</si>
  <si>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</si>
  <si>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</si>
  <si>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</si>
  <si>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</si>
  <si>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</si>
  <si>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</si>
  <si>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</si>
  <si>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</si>
  <si>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</si>
  <si>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</si>
  <si>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</si>
  <si>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</si>
  <si>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</si>
  <si>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</si>
  <si>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</si>
  <si>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</si>
  <si>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</si>
  <si>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</si>
  <si>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</si>
  <si>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</si>
  <si>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</si>
  <si>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</si>
  <si>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</si>
  <si>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</si>
  <si>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</si>
  <si>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</si>
  <si>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</si>
  <si>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</si>
  <si>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</si>
  <si>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</si>
  <si>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</si>
  <si>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</si>
  <si>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</si>
  <si>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</si>
  <si>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</si>
  <si>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</si>
  <si>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</si>
  <si>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</si>
  <si>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GRIDDLE</t>
  </si>
  <si>
    <t>FRYER</t>
  </si>
  <si>
    <t>MEF-1</t>
  </si>
  <si>
    <t>MOP SINK</t>
  </si>
  <si>
    <t>RESTROOMS</t>
  </si>
  <si>
    <t>PRV-2</t>
  </si>
  <si>
    <t>PRV-3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</si>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</sst>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38</v>
      </c>
      <c r="C6" s="23">
        <v>7000</v>
      </c>
      <c r="D6" s="24">
        <v>6878</v>
      </c>
      <c r="E6" s="23">
        <f t="shared" ref="E6:F7" si="0">C6-G6</f>
        <v>5280</v>
      </c>
      <c r="F6" s="24">
        <f t="shared" si="0"/>
        <v>5167</v>
      </c>
      <c r="G6" s="25">
        <v>1720</v>
      </c>
      <c r="H6" s="26">
        <v>1711</v>
      </c>
      <c r="I6" s="27">
        <f>G6/C6</f>
        <v>0.24571428571428572</v>
      </c>
      <c r="J6" s="28">
        <f>H6/D6</f>
        <v>0.24876417563245129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39</v>
      </c>
      <c r="C7" s="35">
        <v>8000</v>
      </c>
      <c r="D7" s="36">
        <v>7938</v>
      </c>
      <c r="E7" s="35">
        <f t="shared" si="0"/>
        <v>6040</v>
      </c>
      <c r="F7" s="36">
        <f t="shared" si="0"/>
        <v>5940</v>
      </c>
      <c r="G7" s="37">
        <v>1960</v>
      </c>
      <c r="H7" s="38">
        <v>1998</v>
      </c>
      <c r="I7" s="39">
        <f t="shared" ref="I7:J7" si="1">G7/C7</f>
        <v>0.245</v>
      </c>
      <c r="J7" s="40">
        <f t="shared" si="1"/>
        <v>0.25170068027210885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45</v>
      </c>
      <c r="B8" s="74" t="s">
        <v>40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1614</v>
      </c>
      <c r="O8" s="45"/>
      <c r="P8" s="46"/>
      <c r="Q8" s="64"/>
      <c r="R8" s="69"/>
    </row>
    <row r="9" spans="1:21" ht="20.100000000000001" customHeight="1" x14ac:dyDescent="0.25">
      <c r="A9" s="76" t="s">
        <v>46</v>
      </c>
      <c r="B9" s="104" t="s">
        <v>41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1611</v>
      </c>
      <c r="O9" s="107"/>
      <c r="P9" s="108"/>
      <c r="Q9" s="64"/>
      <c r="R9" s="69"/>
    </row>
    <row r="10" spans="1:21" ht="20.100000000000001" customHeight="1" x14ac:dyDescent="0.25">
      <c r="A10" s="76" t="s">
        <v>42</v>
      </c>
      <c r="B10" s="74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75</v>
      </c>
      <c r="P10" s="54">
        <v>100</v>
      </c>
      <c r="Q10" s="64"/>
      <c r="R10" s="69"/>
    </row>
    <row r="11" spans="1:21" ht="20.100000000000001" customHeight="1" thickBot="1" x14ac:dyDescent="0.3">
      <c r="A11" s="76" t="s">
        <v>47</v>
      </c>
      <c r="B11" s="74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>
        <v>309</v>
      </c>
      <c r="Q11" s="64"/>
      <c r="R11" s="69"/>
    </row>
    <row r="12" spans="1:21" ht="20.100000000000001" customHeight="1" thickBot="1" x14ac:dyDescent="0.3">
      <c r="A12" s="190" t="s">
        <v>15</v>
      </c>
      <c r="B12" s="191"/>
      <c r="C12" s="77">
        <f t="shared" ref="C12:H12" si="2">SUM(C6:C11)</f>
        <v>15000</v>
      </c>
      <c r="D12" s="78">
        <f t="shared" si="2"/>
        <v>14816</v>
      </c>
      <c r="E12" s="77">
        <f t="shared" si="2"/>
        <v>11320</v>
      </c>
      <c r="F12" s="78">
        <f t="shared" si="2"/>
        <v>11107</v>
      </c>
      <c r="G12" s="79">
        <f t="shared" si="2"/>
        <v>3680</v>
      </c>
      <c r="H12" s="80">
        <f t="shared" si="2"/>
        <v>3709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3225</v>
      </c>
      <c r="O12" s="84">
        <f t="shared" si="3"/>
        <v>375</v>
      </c>
      <c r="P12" s="85">
        <f t="shared" si="3"/>
        <v>409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16</v>
      </c>
      <c r="B14" s="86"/>
      <c r="C14" s="86"/>
      <c r="D14" s="86"/>
      <c r="F14" s="158" t="s">
        <v>17</v>
      </c>
      <c r="G14" s="159"/>
      <c r="H14" s="132" t="s">
        <v>18</v>
      </c>
      <c r="I14" s="133"/>
      <c r="J14" s="134"/>
      <c r="L14" s="98" t="s">
        <v>19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15</v>
      </c>
      <c r="B15" s="151"/>
      <c r="C15" s="89" t="s">
        <v>11</v>
      </c>
      <c r="D15" s="90" t="s">
        <v>12</v>
      </c>
      <c r="F15" s="160"/>
      <c r="G15" s="161"/>
      <c r="H15" s="135"/>
      <c r="I15" s="136"/>
      <c r="J15" s="137"/>
      <c r="L15" s="129" t="s">
        <v>20</v>
      </c>
      <c r="M15" s="129"/>
      <c r="N15" s="129"/>
      <c r="O15" s="129"/>
      <c r="P15" s="101">
        <f>IF(R14=TRUE, 1, 0)</f>
        <v>1</v>
      </c>
    </row>
    <row r="16" spans="1:21" ht="18.75" customHeight="1" x14ac:dyDescent="0.25">
      <c r="A16" s="152" t="s">
        <v>21</v>
      </c>
      <c r="B16" s="153"/>
      <c r="C16" s="91">
        <f>G12+K12</f>
        <v>3680</v>
      </c>
      <c r="D16" s="92">
        <f>H12+L12</f>
        <v>3709</v>
      </c>
      <c r="F16" s="199" t="s">
        <v>22</v>
      </c>
      <c r="G16" s="200"/>
      <c r="H16" s="141">
        <v>8.0000000000000002E-3</v>
      </c>
      <c r="I16" s="142"/>
      <c r="J16" s="143"/>
      <c r="L16" s="130"/>
      <c r="M16" s="130"/>
      <c r="N16" s="130"/>
      <c r="O16" s="13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4" t="s">
        <v>23</v>
      </c>
      <c r="B17" s="155"/>
      <c r="C17" s="95">
        <f>M12+O12</f>
        <v>3375</v>
      </c>
      <c r="D17" s="96">
        <f>N12+P12</f>
        <v>3634</v>
      </c>
      <c r="F17" s="201" t="s">
        <v>24</v>
      </c>
      <c r="G17" s="202"/>
      <c r="H17" s="144">
        <v>8.0000000000000002E-3</v>
      </c>
      <c r="I17" s="145"/>
      <c r="J17" s="146"/>
      <c r="L17" s="131" t="s">
        <v>25</v>
      </c>
      <c r="M17" s="131"/>
      <c r="N17" s="131"/>
      <c r="O17" s="131"/>
      <c r="P17" s="102">
        <f>IF(R16=TRUE, 1, 0)</f>
        <v>1</v>
      </c>
    </row>
    <row r="18" spans="1:18" ht="18.75" customHeight="1" thickBot="1" x14ac:dyDescent="0.35">
      <c r="A18" s="156" t="s">
        <v>26</v>
      </c>
      <c r="B18" s="157"/>
      <c r="C18" s="93">
        <f>C16-C17</f>
        <v>305</v>
      </c>
      <c r="D18" s="94">
        <f>D16-D17</f>
        <v>75</v>
      </c>
      <c r="F18" s="162" t="s">
        <v>27</v>
      </c>
      <c r="G18" s="163"/>
      <c r="H18" s="147">
        <v>8.0000000000000002E-3</v>
      </c>
      <c r="I18" s="148"/>
      <c r="J18" s="149"/>
      <c r="L18" s="130"/>
      <c r="M18" s="130"/>
      <c r="N18" s="130"/>
      <c r="O18" s="130"/>
      <c r="P18" s="103"/>
      <c r="R18" s="1" t="b">
        <f>AND(H19&gt;=-0.02, H19&lt;=0.02)</f>
        <v>1</v>
      </c>
    </row>
    <row r="19" spans="1:18" ht="16.5" customHeight="1" thickBot="1" x14ac:dyDescent="0.3">
      <c r="F19" s="215" t="s">
        <v>28</v>
      </c>
      <c r="G19" s="216"/>
      <c r="H19" s="138">
        <f>AVERAGE(H16:J18)</f>
        <v>8.0000000000000002E-3</v>
      </c>
      <c r="I19" s="139"/>
      <c r="J19" s="140"/>
      <c r="L19" s="127" t="s">
        <v>29</v>
      </c>
      <c r="M19" s="127"/>
      <c r="N19" s="127"/>
      <c r="O19" s="127"/>
      <c r="P19" s="97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31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9</v>
      </c>
      <c r="B29" s="167" t="s">
        <v>32</v>
      </c>
      <c r="C29" s="168"/>
      <c r="D29" s="169" t="s">
        <v>33</v>
      </c>
      <c r="E29" s="170"/>
      <c r="F29" s="170"/>
      <c r="G29" s="171"/>
      <c r="H29" s="169" t="s">
        <v>34</v>
      </c>
      <c r="I29" s="171"/>
      <c r="J29" s="170" t="s">
        <v>35</v>
      </c>
      <c r="K29" s="170"/>
      <c r="L29" s="198" t="s">
        <v>6</v>
      </c>
      <c r="M29" s="198"/>
      <c r="N29" s="194" t="s">
        <v>7</v>
      </c>
      <c r="O29" s="195"/>
      <c r="P29" s="61" t="s">
        <v>36</v>
      </c>
    </row>
    <row r="30" spans="1:18" ht="18.75" customHeight="1" thickBot="1" x14ac:dyDescent="0.3">
      <c r="A30" s="62" t="s">
        <v>37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3">
      <c r="A31" s="63" t="s">
        <v>37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2" customHeight="1" thickBot="1" x14ac:dyDescent="0.3">
      <c r="A32" s="63" t="s">
        <v>37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3">
      <c r="A33" s="62" t="s">
        <v>37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3">
      <c r="A34" s="63" t="s">
        <v>37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3">
      <c r="A35" s="63" t="s">
        <v>37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3">
      <c r="A36" s="62" t="s">
        <v>37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3">
      <c r="A37" s="63" t="s">
        <v>37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5">
      <c r="A38" s="63" t="s">
        <v>37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A8A337-0704-4E86-8564-A2847336E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dcterms:created xsi:type="dcterms:W3CDTF">2015-11-16T19:09:52Z</dcterms:created>
  <dcterms:modified xsi:type="dcterms:W3CDTF">2026-03-10T16:06:19Z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50057500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