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k\Desktop\"/>
    </mc:Choice>
  </mc:AlternateContent>
  <xr:revisionPtr revIDLastSave="0" documentId="8_{80E8E651-B13C-4B7F-8821-92CC53032137}" xr6:coauthVersionLast="47" xr6:coauthVersionMax="47" xr10:uidLastSave="{00000000-0000-0000-0000-000000000000}"/>
  <bookViews>
    <workbookView xWindow="1152" yWindow="1152" windowWidth="13644" windowHeight="970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<sst xmlns="http://schemas.openxmlformats.org/spreadsheetml/2006/main" count="74" uniqueCount="48">
  <si>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</si>
  <si>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</si>
  <si>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</si>
  <si>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</si>
  <si>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</si>
  <si>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</si>
  <si>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</si>
  <si>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</si>
  <si>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</si>
  <si>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</si>
  <si>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</si>
  <si>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</si>
  <si>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</si>
  <si>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</si>
  <si>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</si>
  <si>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</si>
  <si>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</si>
  <si>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</si>
  <si>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</si>
  <si>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</si>
  <si>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</si>
  <si>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</si>
  <si>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</si>
  <si>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</si>
  <si>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</si>
  <si>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</si>
  <si>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</si>
  <si>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</si>
  <si>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</si>
  <si>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</si>
  <si>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</si>
  <si>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</si>
  <si>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</si>
  <si>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</si>
  <si>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</si>
  <si>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</si>
  <si>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</si>
  <si>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</si>
  <si>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PRV-1</t>
  </si>
  <si>
    <t>PRV-2</t>
  </si>
  <si>
    <t>PRV-3</t>
  </si>
  <si>
    <t>EF-1A</t>
  </si>
  <si>
    <t>Dirning</t>
  </si>
  <si>
    <t xml:space="preserve">Kitchen </t>
  </si>
  <si>
    <t>Mop Room</t>
  </si>
  <si>
    <t xml:space="preserve">HD1 Griddle </t>
  </si>
  <si>
    <t xml:space="preserve">HD2 Fryer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</si>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</sst>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6150</v>
      </c>
      <c r="D6" s="24">
        <v>6243</v>
      </c>
      <c r="E6" s="23">
        <f t="shared" ref="E6:F7" si="0">C6-G6</f>
        <v>4400</v>
      </c>
      <c r="F6" s="24">
        <f t="shared" si="0"/>
        <v>4399</v>
      </c>
      <c r="G6" s="25">
        <v>1750</v>
      </c>
      <c r="H6" s="26">
        <v>1844</v>
      </c>
      <c r="I6" s="27">
        <f>G6/C6</f>
        <v>0.28455284552845528</v>
      </c>
      <c r="J6" s="28">
        <f>H6/D6</f>
        <v>0.29537081531315074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6150</v>
      </c>
      <c r="D7" s="36">
        <v>6355</v>
      </c>
      <c r="E7" s="35">
        <f t="shared" si="0"/>
        <v>4450</v>
      </c>
      <c r="F7" s="36">
        <f t="shared" si="0"/>
        <v>4570</v>
      </c>
      <c r="G7" s="37">
        <v>1700</v>
      </c>
      <c r="H7" s="38">
        <v>1785</v>
      </c>
      <c r="I7" s="39">
        <f t="shared" ref="I7:J7" si="1">G7/C7</f>
        <v>0.27642276422764228</v>
      </c>
      <c r="J7" s="40">
        <f t="shared" si="1"/>
        <v>0.28088119590873328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41"/>
      <c r="N8" s="42"/>
      <c r="O8" s="50">
        <v>375</v>
      </c>
      <c r="P8" s="51">
        <v>369</v>
      </c>
      <c r="Q8" s="61"/>
      <c r="R8" s="66"/>
    </row>
    <row r="9" spans="1:21" ht="20.100000000000001" customHeight="1" x14ac:dyDescent="0.25">
      <c r="A9" s="73" t="s">
        <v>39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1592</v>
      </c>
      <c r="O9" s="45"/>
      <c r="P9" s="46"/>
      <c r="Q9" s="61"/>
      <c r="R9" s="66"/>
    </row>
    <row r="10" spans="1:21" ht="20.100000000000001" customHeight="1" x14ac:dyDescent="0.25">
      <c r="A10" s="73" t="s">
        <v>40</v>
      </c>
      <c r="B10" s="71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>
        <v>1554</v>
      </c>
      <c r="O10" s="45"/>
      <c r="P10" s="46"/>
      <c r="Q10" s="61"/>
      <c r="R10" s="66"/>
    </row>
    <row r="11" spans="1:21" ht="20.100000000000001" customHeight="1" thickBot="1" x14ac:dyDescent="0.3">
      <c r="A11" s="73" t="s">
        <v>41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1"/>
      <c r="N11" s="42"/>
      <c r="O11" s="50">
        <v>75</v>
      </c>
      <c r="P11" s="51">
        <v>70</v>
      </c>
      <c r="Q11" s="61"/>
      <c r="R11" s="66"/>
    </row>
    <row r="12" spans="1:21" ht="20.100000000000001" customHeight="1" thickBot="1" x14ac:dyDescent="0.3">
      <c r="A12" s="177" t="s">
        <v>15</v>
      </c>
      <c r="B12" s="178"/>
      <c r="C12" s="74">
        <f t="shared" ref="C12:H12" si="2">SUM(C6:C11)</f>
        <v>12300</v>
      </c>
      <c r="D12" s="75">
        <f t="shared" si="2"/>
        <v>12598</v>
      </c>
      <c r="E12" s="74">
        <f t="shared" si="2"/>
        <v>8850</v>
      </c>
      <c r="F12" s="75">
        <f t="shared" si="2"/>
        <v>8969</v>
      </c>
      <c r="G12" s="76">
        <f t="shared" si="2"/>
        <v>3450</v>
      </c>
      <c r="H12" s="77">
        <f t="shared" si="2"/>
        <v>3629</v>
      </c>
      <c r="I12" s="78"/>
      <c r="J12" s="79"/>
      <c r="K12" s="76">
        <f t="shared" ref="K12:P12" si="3">SUM(K6:K11)</f>
        <v>0</v>
      </c>
      <c r="L12" s="77">
        <f t="shared" si="3"/>
        <v>0</v>
      </c>
      <c r="M12" s="101">
        <f t="shared" si="3"/>
        <v>3000</v>
      </c>
      <c r="N12" s="80">
        <f t="shared" si="3"/>
        <v>3146</v>
      </c>
      <c r="O12" s="81">
        <f t="shared" si="3"/>
        <v>450</v>
      </c>
      <c r="P12" s="82">
        <f t="shared" si="3"/>
        <v>439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16</v>
      </c>
      <c r="B14" s="83"/>
      <c r="C14" s="83"/>
      <c r="D14" s="83"/>
      <c r="F14" s="145" t="s">
        <v>17</v>
      </c>
      <c r="G14" s="146"/>
      <c r="H14" s="119" t="s">
        <v>18</v>
      </c>
      <c r="I14" s="120"/>
      <c r="J14" s="121"/>
      <c r="L14" s="95" t="s">
        <v>19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15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20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21</v>
      </c>
      <c r="B16" s="140"/>
      <c r="C16" s="88">
        <f>G12+K12</f>
        <v>3450</v>
      </c>
      <c r="D16" s="89">
        <f>H12+L12</f>
        <v>3629</v>
      </c>
      <c r="F16" s="186" t="s">
        <v>22</v>
      </c>
      <c r="G16" s="187"/>
      <c r="H16" s="128">
        <v>8.9999999999999993E-3</v>
      </c>
      <c r="I16" s="129"/>
      <c r="J16" s="130"/>
      <c r="L16" s="117"/>
      <c r="M16" s="117"/>
      <c r="N16" s="117"/>
      <c r="O16" s="117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41" t="s">
        <v>23</v>
      </c>
      <c r="B17" s="142"/>
      <c r="C17" s="92">
        <f>M12+O12</f>
        <v>3450</v>
      </c>
      <c r="D17" s="93">
        <f>N12+P12</f>
        <v>3585</v>
      </c>
      <c r="F17" s="188" t="s">
        <v>24</v>
      </c>
      <c r="G17" s="189"/>
      <c r="H17" s="131">
        <v>8.9999999999999993E-3</v>
      </c>
      <c r="I17" s="132"/>
      <c r="J17" s="133"/>
      <c r="L17" s="118" t="s">
        <v>25</v>
      </c>
      <c r="M17" s="118"/>
      <c r="N17" s="118"/>
      <c r="O17" s="118"/>
      <c r="P17" s="99">
        <f>IF(R16=TRUE, 1, 0)</f>
        <v>1</v>
      </c>
    </row>
    <row r="18" spans="1:18" ht="18.75" customHeight="1" thickBot="1" x14ac:dyDescent="0.35">
      <c r="A18" s="143" t="s">
        <v>26</v>
      </c>
      <c r="B18" s="144"/>
      <c r="C18" s="90">
        <f>C16-C17</f>
        <v>0</v>
      </c>
      <c r="D18" s="91">
        <f>D16-D17</f>
        <v>44</v>
      </c>
      <c r="F18" s="149" t="s">
        <v>27</v>
      </c>
      <c r="G18" s="150"/>
      <c r="H18" s="134">
        <v>8.9999999999999993E-3</v>
      </c>
      <c r="I18" s="135"/>
      <c r="J18" s="136"/>
      <c r="L18" s="117"/>
      <c r="M18" s="117"/>
      <c r="N18" s="117"/>
      <c r="O18" s="117"/>
      <c r="P18" s="100"/>
      <c r="R18" s="1" t="b">
        <f>AND(H19&gt;=-0.02, H19&lt;=0.02)</f>
        <v>1</v>
      </c>
    </row>
    <row r="19" spans="1:18" ht="16.5" customHeight="1" thickBot="1" x14ac:dyDescent="0.3">
      <c r="F19" s="202" t="s">
        <v>28</v>
      </c>
      <c r="G19" s="203"/>
      <c r="H19" s="125">
        <f>AVERAGE(H16:J18)</f>
        <v>8.9999999999999993E-3</v>
      </c>
      <c r="I19" s="126"/>
      <c r="J19" s="127"/>
      <c r="L19" s="114" t="s">
        <v>29</v>
      </c>
      <c r="M19" s="114"/>
      <c r="N19" s="114"/>
      <c r="O19" s="114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32</v>
      </c>
      <c r="C29" s="155"/>
      <c r="D29" s="156" t="s">
        <v>33</v>
      </c>
      <c r="E29" s="157"/>
      <c r="F29" s="157"/>
      <c r="G29" s="158"/>
      <c r="H29" s="156" t="s">
        <v>34</v>
      </c>
      <c r="I29" s="158"/>
      <c r="J29" s="157" t="s">
        <v>35</v>
      </c>
      <c r="K29" s="157"/>
      <c r="L29" s="185" t="s">
        <v>6</v>
      </c>
      <c r="M29" s="185"/>
      <c r="N29" s="181" t="s">
        <v>7</v>
      </c>
      <c r="O29" s="182"/>
      <c r="P29" s="58" t="s">
        <v>36</v>
      </c>
    </row>
    <row r="30" spans="1:18" ht="18.75" customHeight="1" thickBot="1" x14ac:dyDescent="0.3">
      <c r="A30" s="59" t="s">
        <v>37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4">L30-N30</f>
        <v>0</v>
      </c>
    </row>
    <row r="31" spans="1:18" ht="18.75" customHeight="1" thickBot="1" x14ac:dyDescent="0.3">
      <c r="A31" s="60" t="s">
        <v>37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4"/>
        <v>0</v>
      </c>
    </row>
    <row r="32" spans="1:18" ht="19.2" customHeight="1" thickBot="1" x14ac:dyDescent="0.3">
      <c r="A32" s="60" t="s">
        <v>37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4"/>
        <v>0</v>
      </c>
    </row>
    <row r="33" spans="1:16" ht="19.5" customHeight="1" thickBot="1" x14ac:dyDescent="0.3">
      <c r="A33" s="59" t="s">
        <v>37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4"/>
        <v>0</v>
      </c>
    </row>
    <row r="34" spans="1:16" ht="19.5" customHeight="1" thickBot="1" x14ac:dyDescent="0.3">
      <c r="A34" s="60" t="s">
        <v>37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4"/>
        <v>0</v>
      </c>
    </row>
    <row r="35" spans="1:16" ht="19.5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4"/>
        <v>0</v>
      </c>
    </row>
    <row r="36" spans="1:16" ht="19.5" customHeight="1" thickBot="1" x14ac:dyDescent="0.3">
      <c r="A36" s="59" t="s">
        <v>37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4"/>
        <v>0</v>
      </c>
    </row>
    <row r="37" spans="1:16" ht="19.5" customHeight="1" thickBot="1" x14ac:dyDescent="0.3">
      <c r="A37" s="60" t="s">
        <v>37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4"/>
        <v>0</v>
      </c>
    </row>
    <row r="38" spans="1:16" ht="18.75" customHeight="1" x14ac:dyDescent="0.25">
      <c r="A38" s="60" t="s">
        <v>37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FE025C-2A3D-46E4-8C02-5A039C364F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781C8-E938-4D37-BC05-C06B574E9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EED7E3-3474-4501-B3C0-C6294AED4A7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Nicholas Payne</cp:lastModifiedBy>
  <cp:revision/>
  <dcterms:created xsi:type="dcterms:W3CDTF">2015-11-16T19:09:52Z</dcterms:created>
  <dcterms:modified xsi:type="dcterms:W3CDTF">2022-06-13T18:37:58Z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