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Olathe, KS/"/>
    </mc:Choice>
  </mc:AlternateContent>
  <xr:revisionPtr revIDLastSave="18" documentId="13_ncr:1_{10E832EE-E6EA-47FE-9C35-7384C1AE3125}" xr6:coauthVersionLast="47" xr6:coauthVersionMax="47" xr10:uidLastSave="{12A575F0-B537-4DAF-9DE3-0805648D2A4E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<sst xmlns="http://schemas.openxmlformats.org/spreadsheetml/2006/main" count="74" uniqueCount="48">
  <si>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</si>
  <si>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</si>
  <si>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</si>
  <si>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</si>
  <si>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</si>
  <si>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</si>
  <si>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</si>
  <si>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</si>
  <si>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</si>
  <si>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</si>
  <si>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</si>
  <si>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</si>
  <si>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</si>
  <si>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</si>
  <si>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</si>
  <si>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</si>
  <si>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</si>
  <si>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</si>
  <si>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</si>
  <si>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</si>
  <si>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</si>
  <si>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</si>
  <si>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</si>
  <si>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</si>
  <si>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</si>
  <si>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</si>
  <si>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</si>
  <si>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</si>
  <si>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</si>
  <si>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</si>
  <si>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</si>
  <si>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</si>
  <si>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</si>
  <si>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</si>
  <si>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</si>
  <si>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</si>
  <si>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</si>
  <si>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</si>
  <si>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2</t>
  </si>
  <si>
    <t>PRV 3</t>
  </si>
  <si>
    <t>DINING</t>
  </si>
  <si>
    <t>KITCHEN</t>
  </si>
  <si>
    <t>HOOD1</t>
  </si>
  <si>
    <t>HOOD2</t>
  </si>
  <si>
    <t>RESTROOM</t>
  </si>
  <si>
    <t>MOP ROOM</t>
  </si>
  <si>
    <t>PRV-1</t>
  </si>
  <si>
    <t>EFA1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</si>
</sst>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40</v>
      </c>
      <c r="C6" s="23">
        <v>6750</v>
      </c>
      <c r="D6" s="24"/>
      <c r="E6" s="23">
        <f t="shared" ref="E6:F7" si="0">C6-G6</f>
        <v>4795</v>
      </c>
      <c r="F6" s="24">
        <f t="shared" si="0"/>
        <v>0</v>
      </c>
      <c r="G6" s="25">
        <v>1955</v>
      </c>
      <c r="H6" s="26"/>
      <c r="I6" s="27">
        <f>G6/C6</f>
        <v>0.28962962962962963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41</v>
      </c>
      <c r="C7" s="35">
        <v>6225</v>
      </c>
      <c r="D7" s="36"/>
      <c r="E7" s="35">
        <f t="shared" si="0"/>
        <v>4730</v>
      </c>
      <c r="F7" s="36">
        <f t="shared" si="0"/>
        <v>0</v>
      </c>
      <c r="G7" s="37">
        <v>1495</v>
      </c>
      <c r="H7" s="38"/>
      <c r="I7" s="39">
        <f t="shared" ref="I7:J7" si="1">G7/C7</f>
        <v>0.24016064257028114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46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300</v>
      </c>
      <c r="P10" s="53"/>
      <c r="Q10" s="63"/>
      <c r="R10" s="68"/>
    </row>
    <row r="11" spans="1:21" ht="20.100000000000001" customHeight="1" thickBot="1" x14ac:dyDescent="0.3">
      <c r="A11" s="75" t="s">
        <v>47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04" t="s">
        <v>27</v>
      </c>
      <c r="B12" s="105"/>
      <c r="C12" s="76">
        <f>SUM(C6:C11)</f>
        <v>12975</v>
      </c>
      <c r="D12" s="77">
        <f>SUM(D6:D11)</f>
        <v>0</v>
      </c>
      <c r="E12" s="76">
        <f>SUM(E6:E11)</f>
        <v>9525</v>
      </c>
      <c r="F12" s="77">
        <f>SUM(F6:F11)</f>
        <v>0</v>
      </c>
      <c r="G12" s="78">
        <f>SUM(G6:G11)</f>
        <v>3450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3000</v>
      </c>
      <c r="N12" s="82">
        <f>SUM(N6:N11)</f>
        <v>0</v>
      </c>
      <c r="O12" s="83">
        <f>SUM(O6:O11)</f>
        <v>375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97" t="s">
        <v>10</v>
      </c>
      <c r="G14" s="198"/>
      <c r="H14" s="171" t="s">
        <v>31</v>
      </c>
      <c r="I14" s="172"/>
      <c r="J14" s="17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27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30</v>
      </c>
      <c r="B16" s="192"/>
      <c r="C16" s="90">
        <f>G12+K12</f>
        <v>3450</v>
      </c>
      <c r="D16" s="91">
        <f>H12+L12</f>
        <v>0</v>
      </c>
      <c r="F16" s="120" t="s">
        <v>11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29</v>
      </c>
      <c r="B17" s="194"/>
      <c r="C17" s="94">
        <f>M12+O12</f>
        <v>3375</v>
      </c>
      <c r="D17" s="95">
        <f>N12+P12</f>
        <v>0</v>
      </c>
      <c r="F17" s="122" t="s">
        <v>12</v>
      </c>
      <c r="G17" s="123"/>
      <c r="H17" s="183"/>
      <c r="I17" s="184"/>
      <c r="J17" s="185"/>
      <c r="L17" s="170" t="s">
        <v>34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16</v>
      </c>
      <c r="B18" s="196"/>
      <c r="C18" s="92">
        <f>C16-C17</f>
        <v>75</v>
      </c>
      <c r="D18" s="93">
        <f>D16-D17</f>
        <v>0</v>
      </c>
      <c r="F18" s="201" t="s">
        <v>13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14</v>
      </c>
      <c r="G19" s="137"/>
      <c r="H19" s="177" t="e">
        <f>AVERAGE(H16:J18)</f>
        <v>#DIV/0!</v>
      </c>
      <c r="I19" s="178"/>
      <c r="J19" s="179"/>
      <c r="L19" s="166" t="s">
        <v>35</v>
      </c>
      <c r="M19" s="166"/>
      <c r="N19" s="166"/>
      <c r="O19" s="16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17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22</v>
      </c>
      <c r="C29" s="160"/>
      <c r="D29" s="114" t="s">
        <v>21</v>
      </c>
      <c r="E29" s="116"/>
      <c r="F29" s="116"/>
      <c r="G29" s="115"/>
      <c r="H29" s="114" t="s">
        <v>18</v>
      </c>
      <c r="I29" s="115"/>
      <c r="J29" s="116" t="s">
        <v>19</v>
      </c>
      <c r="K29" s="116"/>
      <c r="L29" s="117" t="s">
        <v>3</v>
      </c>
      <c r="M29" s="117"/>
      <c r="N29" s="110" t="s">
        <v>4</v>
      </c>
      <c r="O29" s="111"/>
      <c r="P29" s="60" t="s">
        <v>20</v>
      </c>
    </row>
    <row r="30" spans="1:18" ht="18.75" customHeight="1" thickBot="1" x14ac:dyDescent="0.3">
      <c r="A30" s="61" t="s">
        <v>23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18" ht="18.75" customHeight="1" thickBot="1" x14ac:dyDescent="0.3">
      <c r="A31" s="62" t="s">
        <v>23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</row>
    <row r="32" spans="1:18" ht="19.2" customHeight="1" thickBot="1" x14ac:dyDescent="0.3">
      <c r="A32" s="62" t="s">
        <v>23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1" t="s">
        <v>23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23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1" t="s">
        <v>23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23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8.75" customHeight="1" x14ac:dyDescent="0.25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6C6D323-6188-4F18-B3BD-EB61F7B2C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2024-11-27T22:12:02Z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