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2623\Desktop\&amp;pizza seven corners\"/>
    </mc:Choice>
  </mc:AlternateContent>
  <xr:revisionPtr revIDLastSave="0" documentId="8_{A3B9924C-2626-384D-9639-2F74C33E8D8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UMMARY (2)" sheetId="1" r:id="rId1"/>
  </sheets>
  <definedNames>
    <definedName name="_xlnm.Print_Area" localSheetId="0">'SUMMARY (2)'!$A$1:$P$25</definedName>
    <definedName name="Z_B8AA0815_1419_45DA_B979_4E52F8F5EA9B_.wvu.Cols" localSheetId="0" hidden="1">'SUMMARY (2)'!$P:$P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2" i="1" l="1"/>
  <c r="O12" i="1"/>
  <c r="N12" i="1"/>
  <c r="M12" i="1"/>
  <c r="L12" i="1"/>
  <c r="K12" i="1"/>
  <c r="H12" i="1"/>
  <c r="G12" i="1"/>
  <c r="D12" i="1"/>
  <c r="C12" i="1"/>
  <c r="P30" i="1"/>
  <c r="T16" i="1"/>
  <c r="R18" i="1"/>
  <c r="P19" i="1"/>
  <c r="D17" i="1"/>
  <c r="C17" i="1"/>
  <c r="D16" i="1"/>
  <c r="C16" i="1"/>
  <c r="C18" i="1"/>
  <c r="T14" i="1"/>
  <c r="D18" i="1"/>
  <c r="U16" i="1"/>
  <c r="R16" i="1"/>
  <c r="U14" i="1"/>
  <c r="R14" i="1"/>
  <c r="P15" i="1"/>
  <c r="P17" i="1"/>
  <c r="F12" i="1"/>
  <c r="E12" i="1"/>
</calcChain>
</file>

<file path=xl/sharedStrings.xml><?xml version="1.0" encoding="utf-8"?>
<sst xmlns="http://schemas.openxmlformats.org/spreadsheetml/2006/main" count="71" uniqueCount="51">
  <si>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</si>
  <si>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</si>
  <si>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</si>
  <si>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</si>
  <si>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</si>
  <si>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</si>
  <si>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</si>
  <si>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</si>
  <si>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</si>
  <si>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</si>
  <si>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</si>
  <si>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</si>
  <si>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</si>
  <si>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</si>
  <si>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KITCHEN</t>
  </si>
  <si>
    <t>RTU-2</t>
  </si>
  <si>
    <t>DINING</t>
  </si>
  <si>
    <t>MUA-1</t>
  </si>
  <si>
    <t>KITCHEN HOOD</t>
  </si>
  <si>
    <t xml:space="preserve"> </t>
  </si>
  <si>
    <t>EF-1</t>
  </si>
  <si>
    <t>EF-2</t>
  </si>
  <si>
    <t>EF-3</t>
  </si>
  <si>
    <t>RESTROOM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</si>
  <si>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</si>
  <si>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</si>
  <si>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</si>
  <si>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</si>
  <si>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</si>
  <si>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</si>
  <si>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</si>
  <si>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</si>
  <si>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</si>
  <si>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</si>
  <si>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</si>
  <si>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</si>
  <si>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</si>
  <si>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</si>
  <si>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</si>
  <si>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</si>
  <si>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</si>
  <si>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</si>
  <si>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</si>
  <si>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</si>
  <si>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</si>
  <si>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</si>
  <si>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</si>
  <si>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CAPTIVE-AIRE</t>
  </si>
  <si>
    <t>SOLO 10 16X16</t>
  </si>
  <si>
    <t>ACPSP</t>
  </si>
  <si>
    <t>183X12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</si>
</sst>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7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1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3" borderId="36" xfId="0" applyFont="1" applyFill="1" applyBorder="1" applyAlignment="1">
      <alignment vertical="center"/>
    </xf>
    <xf numFmtId="0" fontId="2" fillId="3" borderId="43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49" fontId="1" fillId="0" borderId="41" xfId="0" applyNumberFormat="1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1" fillId="0" borderId="55" xfId="0" applyFont="1" applyBorder="1" applyAlignment="1">
      <alignment horizontal="left" vertical="center"/>
    </xf>
    <xf numFmtId="0" fontId="5" fillId="0" borderId="56" xfId="0" applyFont="1" applyBorder="1" applyAlignment="1">
      <alignment vertical="center"/>
    </xf>
    <xf numFmtId="0" fontId="1" fillId="2" borderId="20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57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9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8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60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62" xfId="0" applyFont="1" applyFill="1" applyBorder="1" applyAlignment="1">
      <alignment horizontal="right" vertical="center"/>
    </xf>
    <xf numFmtId="0" fontId="1" fillId="0" borderId="61" xfId="0" applyFont="1" applyBorder="1" applyAlignment="1">
      <alignment vertical="center"/>
    </xf>
    <xf numFmtId="0" fontId="8" fillId="0" borderId="63" xfId="0" applyFont="1" applyBorder="1" applyAlignment="1">
      <alignment horizontal="center" vertical="center"/>
    </xf>
    <xf numFmtId="0" fontId="1" fillId="0" borderId="65" xfId="0" applyFont="1" applyBorder="1" applyAlignment="1">
      <alignment horizontal="left" vertical="center"/>
    </xf>
    <xf numFmtId="0" fontId="5" fillId="0" borderId="66" xfId="0" applyFont="1" applyBorder="1" applyAlignment="1">
      <alignment vertical="center"/>
    </xf>
    <xf numFmtId="0" fontId="0" fillId="2" borderId="67" xfId="0" applyFill="1" applyBorder="1" applyAlignment="1">
      <alignment horizontal="center" vertical="center"/>
    </xf>
    <xf numFmtId="0" fontId="0" fillId="2" borderId="68" xfId="0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68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center" vertical="center"/>
    </xf>
    <xf numFmtId="0" fontId="8" fillId="0" borderId="69" xfId="0" applyFont="1" applyBorder="1" applyAlignment="1">
      <alignment horizontal="center" vertical="center"/>
    </xf>
    <xf numFmtId="0" fontId="8" fillId="0" borderId="70" xfId="0" applyFont="1" applyBorder="1" applyAlignment="1">
      <alignment horizontal="center" vertical="center"/>
    </xf>
    <xf numFmtId="0" fontId="8" fillId="2" borderId="67" xfId="0" applyFont="1" applyFill="1" applyBorder="1" applyAlignment="1">
      <alignment horizontal="center" vertical="center"/>
    </xf>
    <xf numFmtId="0" fontId="8" fillId="2" borderId="68" xfId="0" applyFont="1" applyFill="1" applyBorder="1" applyAlignment="1">
      <alignment horizontal="center" vertical="center"/>
    </xf>
    <xf numFmtId="0" fontId="6" fillId="0" borderId="0" xfId="0" applyFont="1"/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61" xfId="0" applyFont="1" applyBorder="1" applyAlignment="1">
      <alignment horizontal="left" vertical="center" wrapText="1"/>
    </xf>
    <xf numFmtId="0" fontId="5" fillId="0" borderId="62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4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49" fontId="1" fillId="0" borderId="42" xfId="0" applyNumberFormat="1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467657</xdr:rowOff>
    </xdr:from>
    <xdr:to>
      <xdr:col>3</xdr:col>
      <xdr:colOff>67461</xdr:colOff>
      <xdr:row>0</xdr:row>
      <xdr:rowOff>974699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354" y="467657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580"/>
  <sheetViews>
    <sheetView showGridLines="0" tabSelected="1" view="pageBreakPreview" topLeftCell="A2" zoomScaleNormal="55" zoomScaleSheetLayoutView="100" workbookViewId="0">
      <selection activeCell="Q17" sqref="Q17"/>
    </sheetView>
  </sheetViews>
  <sheetFormatPr defaultColWidth="9.16796875" defaultRowHeight="12.75" x14ac:dyDescent="0.15"/>
  <cols>
    <col min="1" max="1" width="10.515625" style="1" customWidth="1"/>
    <col min="2" max="2" width="13.6171875" style="1" customWidth="1"/>
    <col min="3" max="3" width="10.65234375" style="1" customWidth="1"/>
    <col min="4" max="4" width="9.70703125" style="1" customWidth="1"/>
    <col min="5" max="5" width="9.57421875" style="1" customWidth="1"/>
    <col min="6" max="6" width="9.9765625" style="1" customWidth="1"/>
    <col min="7" max="7" width="8.62890625" style="1" customWidth="1"/>
    <col min="8" max="8" width="9.3046875" style="1" customWidth="1"/>
    <col min="9" max="9" width="8.76171875" style="1" customWidth="1"/>
    <col min="10" max="10" width="7.68359375" style="1" customWidth="1"/>
    <col min="11" max="11" width="8.359375" style="1" customWidth="1"/>
    <col min="12" max="12" width="7.68359375" style="1" customWidth="1"/>
    <col min="13" max="13" width="8.22265625" style="1" customWidth="1"/>
    <col min="14" max="14" width="7.55078125" style="1" customWidth="1"/>
    <col min="15" max="15" width="7.953125" style="1" bestFit="1" customWidth="1"/>
    <col min="16" max="16" width="9.16796875" style="1" bestFit="1" customWidth="1"/>
    <col min="17" max="17" width="17.39453125" style="1" customWidth="1"/>
    <col min="18" max="21" width="9.16796875" style="1" hidden="1" customWidth="1"/>
    <col min="22" max="16384" width="9.16796875" style="1"/>
  </cols>
  <sheetData>
    <row r="1" spans="1:21" ht="165.75" customHeight="1" x14ac:dyDescent="0.15"/>
    <row r="2" spans="1:21" ht="21.75" customHeight="1" x14ac:dyDescent="0.2">
      <c r="A2" s="134" t="s">
        <v>0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</row>
    <row r="3" spans="1:21" ht="9.75" customHeight="1" thickBot="1" x14ac:dyDescent="0.25">
      <c r="A3" s="96"/>
    </row>
    <row r="4" spans="1:21" ht="20.100000000000001" customHeight="1" thickBot="1" x14ac:dyDescent="0.2">
      <c r="A4" s="6"/>
      <c r="B4" s="8" t="s">
        <v>1</v>
      </c>
      <c r="C4" s="170" t="s">
        <v>2</v>
      </c>
      <c r="D4" s="171"/>
      <c r="E4" s="129" t="s">
        <v>3</v>
      </c>
      <c r="F4" s="127"/>
      <c r="G4" s="176" t="s">
        <v>4</v>
      </c>
      <c r="H4" s="177"/>
      <c r="I4" s="168" t="s">
        <v>5</v>
      </c>
      <c r="J4" s="169"/>
      <c r="K4" s="174" t="s">
        <v>6</v>
      </c>
      <c r="L4" s="175"/>
      <c r="M4" s="172" t="s">
        <v>7</v>
      </c>
      <c r="N4" s="173"/>
      <c r="O4" s="172" t="s">
        <v>8</v>
      </c>
      <c r="P4" s="173"/>
      <c r="Q4" s="7"/>
      <c r="R4" s="65"/>
    </row>
    <row r="5" spans="1:21" ht="20.100000000000001" customHeight="1" thickBot="1" x14ac:dyDescent="0.2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5"/>
    </row>
    <row r="6" spans="1:21" ht="20.100000000000001" customHeight="1" x14ac:dyDescent="0.15">
      <c r="A6" s="75" t="s">
        <v>13</v>
      </c>
      <c r="B6" s="73" t="s">
        <v>14</v>
      </c>
      <c r="C6" s="23">
        <v>2000</v>
      </c>
      <c r="D6" s="24">
        <v>2000</v>
      </c>
      <c r="E6" s="23"/>
      <c r="F6" s="24">
        <v>1735</v>
      </c>
      <c r="G6" s="25">
        <v>235</v>
      </c>
      <c r="H6" s="26">
        <v>235</v>
      </c>
      <c r="I6" s="27">
        <v>1</v>
      </c>
      <c r="J6" s="28">
        <v>1</v>
      </c>
      <c r="K6" s="29"/>
      <c r="L6" s="30"/>
      <c r="M6" s="31"/>
      <c r="N6" s="32"/>
      <c r="O6" s="33"/>
      <c r="P6" s="34"/>
      <c r="Q6" s="71"/>
      <c r="R6" s="69"/>
    </row>
    <row r="7" spans="1:21" ht="20.100000000000001" customHeight="1" x14ac:dyDescent="0.15">
      <c r="A7" s="76" t="s">
        <v>15</v>
      </c>
      <c r="B7" s="74" t="s">
        <v>16</v>
      </c>
      <c r="C7" s="35">
        <v>4000</v>
      </c>
      <c r="D7" s="36">
        <v>3625</v>
      </c>
      <c r="E7" s="35"/>
      <c r="F7" s="36">
        <v>2769</v>
      </c>
      <c r="G7" s="37">
        <v>0</v>
      </c>
      <c r="H7" s="38">
        <v>856</v>
      </c>
      <c r="I7" s="39">
        <v>0.36</v>
      </c>
      <c r="J7" s="40">
        <v>0.36</v>
      </c>
      <c r="K7" s="41"/>
      <c r="L7" s="42"/>
      <c r="M7" s="43"/>
      <c r="N7" s="44"/>
      <c r="O7" s="45"/>
      <c r="P7" s="46"/>
      <c r="Q7" s="64"/>
      <c r="R7" s="69"/>
    </row>
    <row r="8" spans="1:21" ht="20.100000000000001" customHeight="1" x14ac:dyDescent="0.15">
      <c r="A8" s="76" t="s">
        <v>17</v>
      </c>
      <c r="B8" s="74" t="s">
        <v>18</v>
      </c>
      <c r="C8" s="47"/>
      <c r="D8" s="48"/>
      <c r="E8" s="47" t="s">
        <v>19</v>
      </c>
      <c r="F8" s="48"/>
      <c r="G8" s="41"/>
      <c r="H8" s="42"/>
      <c r="I8" s="49"/>
      <c r="J8" s="42"/>
      <c r="K8" s="37"/>
      <c r="L8" s="38">
        <v>1136</v>
      </c>
      <c r="M8" s="43"/>
      <c r="N8" s="44"/>
      <c r="O8" s="45"/>
      <c r="P8" s="46"/>
      <c r="Q8" s="52"/>
      <c r="R8" s="69"/>
    </row>
    <row r="9" spans="1:21" ht="20.100000000000001" customHeight="1" x14ac:dyDescent="0.15">
      <c r="A9" s="76" t="s">
        <v>20</v>
      </c>
      <c r="B9" s="74" t="s">
        <v>18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1898</v>
      </c>
      <c r="N9" s="51">
        <v>1670</v>
      </c>
      <c r="O9" s="45"/>
      <c r="P9" s="46"/>
      <c r="Q9" s="64"/>
      <c r="R9" s="69"/>
    </row>
    <row r="10" spans="1:21" ht="20.100000000000001" customHeight="1" x14ac:dyDescent="0.15">
      <c r="A10" s="113" t="s">
        <v>21</v>
      </c>
      <c r="B10" s="114" t="s">
        <v>18</v>
      </c>
      <c r="C10" s="115"/>
      <c r="D10" s="116"/>
      <c r="E10" s="115"/>
      <c r="F10" s="116"/>
      <c r="G10" s="117"/>
      <c r="H10" s="118"/>
      <c r="I10" s="119"/>
      <c r="J10" s="118"/>
      <c r="K10" s="117"/>
      <c r="L10" s="118"/>
      <c r="M10" s="120">
        <v>2020</v>
      </c>
      <c r="N10" s="121">
        <v>1870</v>
      </c>
      <c r="O10" s="122"/>
      <c r="P10" s="123"/>
      <c r="Q10" s="64"/>
      <c r="R10" s="69"/>
    </row>
    <row r="11" spans="1:21" ht="20.100000000000001" customHeight="1" thickBot="1" x14ac:dyDescent="0.2">
      <c r="A11" s="86" t="s">
        <v>22</v>
      </c>
      <c r="B11" s="87" t="s">
        <v>23</v>
      </c>
      <c r="C11" s="88"/>
      <c r="D11" s="89"/>
      <c r="E11" s="90"/>
      <c r="F11" s="89"/>
      <c r="G11" s="91"/>
      <c r="H11" s="54"/>
      <c r="I11" s="53"/>
      <c r="J11" s="54"/>
      <c r="K11" s="91"/>
      <c r="L11" s="54"/>
      <c r="M11" s="92"/>
      <c r="N11" s="93"/>
      <c r="O11" s="55">
        <v>0</v>
      </c>
      <c r="P11" s="56">
        <v>0</v>
      </c>
      <c r="Q11" s="64"/>
      <c r="R11" s="69"/>
    </row>
    <row r="12" spans="1:21" ht="20.100000000000001" customHeight="1" thickBot="1" x14ac:dyDescent="0.2">
      <c r="A12" s="178" t="s">
        <v>24</v>
      </c>
      <c r="B12" s="179"/>
      <c r="C12" s="77">
        <f>SUM(C6:C11)</f>
        <v>6000</v>
      </c>
      <c r="D12" s="78">
        <f>SUM(D6:D11)</f>
        <v>5625</v>
      </c>
      <c r="E12" s="77">
        <f>SUM(E6:E11)</f>
        <v>0</v>
      </c>
      <c r="F12" s="78">
        <f>SUM(F6:F11)</f>
        <v>4504</v>
      </c>
      <c r="G12" s="79">
        <f>SUM(G6:G11)</f>
        <v>235</v>
      </c>
      <c r="H12" s="80">
        <f>SUM(H6:H11)</f>
        <v>1091</v>
      </c>
      <c r="I12" s="81"/>
      <c r="J12" s="82"/>
      <c r="K12" s="79">
        <f>SUM(K6:K11)</f>
        <v>0</v>
      </c>
      <c r="L12" s="80">
        <f>SUM(L6:L11)</f>
        <v>1136</v>
      </c>
      <c r="M12" s="112">
        <f>SUM(M6:M11)</f>
        <v>3918</v>
      </c>
      <c r="N12" s="83">
        <f>SUM(N6:N11)</f>
        <v>3540</v>
      </c>
      <c r="O12" s="84">
        <f>SUM(O6:O11)</f>
        <v>0</v>
      </c>
      <c r="P12" s="85">
        <f>SUM(P6:P11)</f>
        <v>0</v>
      </c>
      <c r="Q12" s="52"/>
      <c r="R12" s="69"/>
    </row>
    <row r="13" spans="1:21" ht="20.100000000000001" customHeight="1" thickBot="1" x14ac:dyDescent="0.2">
      <c r="A13" s="66"/>
      <c r="B13" s="57"/>
      <c r="C13" s="57"/>
      <c r="D13" s="57"/>
      <c r="E13" s="57"/>
      <c r="F13" s="67"/>
      <c r="G13" s="67"/>
      <c r="H13" s="72"/>
      <c r="I13" s="72"/>
      <c r="J13" s="67"/>
      <c r="K13" s="67"/>
      <c r="L13" s="68"/>
      <c r="M13" s="68"/>
      <c r="N13" s="68"/>
      <c r="O13" s="68"/>
      <c r="P13" s="52"/>
      <c r="Q13" s="69"/>
    </row>
    <row r="14" spans="1:21" ht="20.100000000000001" customHeight="1" thickBot="1" x14ac:dyDescent="0.2">
      <c r="A14" s="107" t="s">
        <v>25</v>
      </c>
      <c r="B14" s="94"/>
      <c r="C14" s="94"/>
      <c r="D14" s="94"/>
      <c r="F14" s="164" t="s">
        <v>26</v>
      </c>
      <c r="G14" s="165"/>
      <c r="H14" s="138" t="s">
        <v>27</v>
      </c>
      <c r="I14" s="139"/>
      <c r="J14" s="140"/>
      <c r="L14" s="106" t="s">
        <v>28</v>
      </c>
      <c r="M14" s="95"/>
      <c r="N14" s="95"/>
      <c r="O14" s="95"/>
      <c r="P14" s="95"/>
      <c r="R14" s="1" t="b">
        <f>T14=U14</f>
        <v>1</v>
      </c>
      <c r="T14" s="1" t="b">
        <f>C18&lt;0</f>
        <v>1</v>
      </c>
      <c r="U14" s="1" t="b">
        <f>D18&lt;0</f>
        <v>1</v>
      </c>
    </row>
    <row r="15" spans="1:21" ht="18.75" customHeight="1" thickBot="1" x14ac:dyDescent="0.2">
      <c r="A15" s="156" t="s">
        <v>24</v>
      </c>
      <c r="B15" s="157"/>
      <c r="C15" s="97" t="s">
        <v>11</v>
      </c>
      <c r="D15" s="98" t="s">
        <v>12</v>
      </c>
      <c r="F15" s="166"/>
      <c r="G15" s="167"/>
      <c r="H15" s="141"/>
      <c r="I15" s="142"/>
      <c r="J15" s="143"/>
      <c r="L15" s="135" t="s">
        <v>29</v>
      </c>
      <c r="M15" s="135"/>
      <c r="N15" s="135"/>
      <c r="O15" s="135"/>
      <c r="P15" s="109">
        <f>IF(R14=TRUE, 1, 0)</f>
        <v>1</v>
      </c>
    </row>
    <row r="16" spans="1:21" ht="18.75" customHeight="1" x14ac:dyDescent="0.15">
      <c r="A16" s="158" t="s">
        <v>30</v>
      </c>
      <c r="B16" s="159"/>
      <c r="C16" s="99">
        <f>G12+K12</f>
        <v>235</v>
      </c>
      <c r="D16" s="100">
        <f>H12+L12</f>
        <v>2227</v>
      </c>
      <c r="F16" s="185" t="s">
        <v>31</v>
      </c>
      <c r="G16" s="186"/>
      <c r="H16" s="147">
        <v>-7.0000000000000007E-2</v>
      </c>
      <c r="I16" s="148"/>
      <c r="J16" s="149"/>
      <c r="L16" s="136"/>
      <c r="M16" s="136"/>
      <c r="N16" s="136"/>
      <c r="O16" s="136"/>
      <c r="P16" s="111"/>
      <c r="R16" s="1" t="b">
        <f>T16=U16</f>
        <v>1</v>
      </c>
      <c r="T16" s="1" t="b">
        <f>H19&lt;0</f>
        <v>1</v>
      </c>
      <c r="U16" s="1" t="b">
        <f>D18&lt;0</f>
        <v>1</v>
      </c>
    </row>
    <row r="17" spans="1:22" ht="18.75" customHeight="1" thickBot="1" x14ac:dyDescent="0.2">
      <c r="A17" s="160" t="s">
        <v>32</v>
      </c>
      <c r="B17" s="161"/>
      <c r="C17" s="103">
        <f>M12+O12</f>
        <v>3918</v>
      </c>
      <c r="D17" s="104">
        <f>N12+P12</f>
        <v>3540</v>
      </c>
      <c r="F17" s="187" t="s">
        <v>33</v>
      </c>
      <c r="G17" s="188"/>
      <c r="H17" s="150">
        <v>-0.09</v>
      </c>
      <c r="I17" s="151"/>
      <c r="J17" s="152"/>
      <c r="L17" s="137" t="s">
        <v>34</v>
      </c>
      <c r="M17" s="137"/>
      <c r="N17" s="137"/>
      <c r="O17" s="137"/>
      <c r="P17" s="110">
        <f>IF(R16=TRUE, 1, 0)</f>
        <v>1</v>
      </c>
      <c r="Q17" s="124"/>
      <c r="V17" s="124"/>
    </row>
    <row r="18" spans="1:22" ht="18.75" customHeight="1" thickBot="1" x14ac:dyDescent="0.2">
      <c r="A18" s="162" t="s">
        <v>35</v>
      </c>
      <c r="B18" s="163"/>
      <c r="C18" s="101">
        <f>C16-C17</f>
        <v>-3683</v>
      </c>
      <c r="D18" s="102">
        <f>D16-D17</f>
        <v>-1313</v>
      </c>
      <c r="F18" s="125" t="s">
        <v>36</v>
      </c>
      <c r="G18" s="126"/>
      <c r="H18" s="153">
        <v>-0.09</v>
      </c>
      <c r="I18" s="154"/>
      <c r="J18" s="155"/>
      <c r="L18" s="136"/>
      <c r="M18" s="136"/>
      <c r="N18" s="136"/>
      <c r="O18" s="136"/>
      <c r="P18" s="111"/>
      <c r="R18" s="1" t="b">
        <f>AND(H19&gt;=-0.02, H19&lt;=0.02)</f>
        <v>0</v>
      </c>
    </row>
    <row r="19" spans="1:22" ht="16.5" customHeight="1" thickBot="1" x14ac:dyDescent="0.2">
      <c r="F19" s="201" t="s">
        <v>37</v>
      </c>
      <c r="G19" s="202"/>
      <c r="H19" s="144">
        <v>-0.08</v>
      </c>
      <c r="I19" s="145"/>
      <c r="J19" s="146"/>
      <c r="L19" s="133" t="s">
        <v>38</v>
      </c>
      <c r="M19" s="133"/>
      <c r="N19" s="133"/>
      <c r="O19" s="133"/>
      <c r="P19" s="105">
        <f>IF(R18=TRUE, 1, 0)</f>
        <v>0</v>
      </c>
    </row>
    <row r="20" spans="1:22" ht="13.7" customHeight="1" x14ac:dyDescent="0.1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133"/>
      <c r="M20" s="133"/>
      <c r="N20" s="133"/>
      <c r="O20" s="133"/>
      <c r="P20" s="108"/>
    </row>
    <row r="21" spans="1:22" ht="13.7" customHeight="1" x14ac:dyDescent="0.15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9"/>
      <c r="M21" s="59"/>
      <c r="N21" s="60"/>
      <c r="O21" s="60"/>
      <c r="P21" s="7"/>
      <c r="Q21" s="7"/>
    </row>
    <row r="22" spans="1:22" ht="13.5" customHeight="1" thickBot="1" x14ac:dyDescent="0.2">
      <c r="A22" s="3" t="s">
        <v>39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4"/>
      <c r="M22" s="4"/>
      <c r="N22" s="3"/>
      <c r="O22" s="3"/>
    </row>
    <row r="23" spans="1:22" ht="20.100000000000001" customHeight="1" x14ac:dyDescent="0.15">
      <c r="A23" s="189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0"/>
      <c r="P23" s="191"/>
      <c r="Q23" s="70"/>
    </row>
    <row r="24" spans="1:22" ht="20.100000000000001" customHeight="1" x14ac:dyDescent="0.15">
      <c r="A24" s="192"/>
      <c r="B24" s="193"/>
      <c r="C24" s="193"/>
      <c r="D24" s="193"/>
      <c r="E24" s="193"/>
      <c r="F24" s="193"/>
      <c r="G24" s="193"/>
      <c r="H24" s="193"/>
      <c r="I24" s="193"/>
      <c r="J24" s="193"/>
      <c r="K24" s="193"/>
      <c r="L24" s="193"/>
      <c r="M24" s="193"/>
      <c r="N24" s="193"/>
      <c r="O24" s="193"/>
      <c r="P24" s="194"/>
      <c r="Q24" s="70"/>
    </row>
    <row r="25" spans="1:22" ht="20.100000000000001" customHeight="1" thickBot="1" x14ac:dyDescent="0.2">
      <c r="A25" s="195"/>
      <c r="B25" s="196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7"/>
    </row>
    <row r="26" spans="1:22" ht="20.100000000000001" customHeight="1" x14ac:dyDescent="0.1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22" ht="13.5" thickBo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22" ht="20.100000000000001" customHeight="1" thickBot="1" x14ac:dyDescent="0.2">
      <c r="A28" s="198" t="s">
        <v>40</v>
      </c>
      <c r="B28" s="199"/>
      <c r="C28" s="199"/>
      <c r="D28" s="199"/>
      <c r="E28" s="199"/>
      <c r="F28" s="200"/>
      <c r="G28" s="57"/>
      <c r="H28" s="57"/>
      <c r="I28" s="57"/>
      <c r="J28" s="57"/>
      <c r="K28" s="57"/>
      <c r="L28" s="57"/>
      <c r="M28" s="57"/>
      <c r="N28" s="57"/>
      <c r="O28" s="57"/>
      <c r="P28" s="52"/>
      <c r="Q28" s="58"/>
    </row>
    <row r="29" spans="1:22" ht="19.149999999999999" customHeight="1" thickBot="1" x14ac:dyDescent="0.2">
      <c r="A29" s="5" t="s">
        <v>9</v>
      </c>
      <c r="B29" s="209" t="s">
        <v>41</v>
      </c>
      <c r="C29" s="210"/>
      <c r="D29" s="127" t="s">
        <v>42</v>
      </c>
      <c r="E29" s="128"/>
      <c r="F29" s="128"/>
      <c r="G29" s="129"/>
      <c r="H29" s="127" t="s">
        <v>43</v>
      </c>
      <c r="I29" s="129"/>
      <c r="J29" s="128" t="s">
        <v>44</v>
      </c>
      <c r="K29" s="128"/>
      <c r="L29" s="184" t="s">
        <v>6</v>
      </c>
      <c r="M29" s="184"/>
      <c r="N29" s="180" t="s">
        <v>7</v>
      </c>
      <c r="O29" s="181"/>
      <c r="P29" s="62" t="s">
        <v>45</v>
      </c>
    </row>
    <row r="30" spans="1:22" ht="18.75" customHeight="1" x14ac:dyDescent="0.15">
      <c r="A30" s="63" t="s">
        <v>46</v>
      </c>
      <c r="B30" s="207" t="s">
        <v>47</v>
      </c>
      <c r="C30" s="208"/>
      <c r="D30" s="130" t="s">
        <v>48</v>
      </c>
      <c r="E30" s="131"/>
      <c r="F30" s="131"/>
      <c r="G30" s="132"/>
      <c r="H30" s="130" t="s">
        <v>49</v>
      </c>
      <c r="I30" s="132"/>
      <c r="J30" s="205" t="s">
        <v>50</v>
      </c>
      <c r="K30" s="206"/>
      <c r="L30" s="203">
        <v>1950</v>
      </c>
      <c r="M30" s="204"/>
      <c r="N30" s="182">
        <v>3200</v>
      </c>
      <c r="O30" s="183"/>
      <c r="P30" s="61">
        <f t="shared" ref="P30" si="0">L30-N30</f>
        <v>-1250</v>
      </c>
    </row>
    <row r="31" spans="1:22" x14ac:dyDescent="0.1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22" x14ac:dyDescent="0.1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x14ac:dyDescent="0.1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x14ac:dyDescent="0.1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5" x14ac:dyDescent="0.1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 x14ac:dyDescent="0.1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 x14ac:dyDescent="0.1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x14ac:dyDescent="0.1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1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x14ac:dyDescent="0.1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5" x14ac:dyDescent="0.1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x14ac:dyDescent="0.1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5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5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5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5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1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1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1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1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1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1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1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1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1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1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1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1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1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1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1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1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1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1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1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1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1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1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1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1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1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1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1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1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1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1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1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1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1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1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1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1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1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1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1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1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1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1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1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1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1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1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1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1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1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1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1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1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1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1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1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1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1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1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1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1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1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1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1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1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1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1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1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1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1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1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1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1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1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1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1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1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1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1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1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1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1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1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1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1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1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1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1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1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1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1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1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1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1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1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1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1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1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1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1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1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1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1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1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1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1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1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1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1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1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1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1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1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1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1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1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1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1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1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1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1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1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1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1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1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1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1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1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1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1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1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1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1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1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1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1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1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1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1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1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1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1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15">
      <c r="L571" s="2"/>
      <c r="M571" s="2"/>
      <c r="N571" s="2"/>
      <c r="O571" s="2"/>
    </row>
    <row r="572" spans="1:15" x14ac:dyDescent="0.15">
      <c r="L572" s="2"/>
      <c r="M572" s="2"/>
      <c r="N572" s="2"/>
      <c r="O572" s="2"/>
    </row>
    <row r="573" spans="1:15" x14ac:dyDescent="0.15">
      <c r="L573" s="2"/>
      <c r="M573" s="2"/>
      <c r="N573" s="2"/>
      <c r="O573" s="2"/>
    </row>
    <row r="574" spans="1:15" x14ac:dyDescent="0.15">
      <c r="L574" s="2"/>
      <c r="M574" s="2"/>
      <c r="N574" s="2"/>
      <c r="O574" s="2"/>
    </row>
    <row r="575" spans="1:15" x14ac:dyDescent="0.15">
      <c r="L575" s="2"/>
      <c r="M575" s="2"/>
      <c r="N575" s="2"/>
      <c r="O575" s="2"/>
    </row>
    <row r="576" spans="1:15" x14ac:dyDescent="0.15">
      <c r="L576" s="2"/>
      <c r="M576" s="2"/>
      <c r="N576" s="2"/>
      <c r="O576" s="2"/>
    </row>
    <row r="577" spans="12:15" x14ac:dyDescent="0.15">
      <c r="L577" s="2"/>
      <c r="M577" s="2"/>
      <c r="N577" s="2"/>
      <c r="O577" s="2"/>
    </row>
    <row r="578" spans="12:15" x14ac:dyDescent="0.15">
      <c r="L578" s="2"/>
      <c r="M578" s="2"/>
      <c r="N578" s="2"/>
      <c r="O578" s="2"/>
    </row>
    <row r="579" spans="12:15" x14ac:dyDescent="0.15">
      <c r="L579" s="2"/>
      <c r="M579" s="2"/>
      <c r="N579" s="2"/>
      <c r="O579" s="2"/>
    </row>
    <row r="580" spans="12:15" x14ac:dyDescent="0.15">
      <c r="L580" s="2"/>
      <c r="M580" s="2"/>
      <c r="N580" s="2"/>
      <c r="O580" s="2"/>
    </row>
  </sheetData>
  <mergeCells count="40">
    <mergeCell ref="A12:B12"/>
    <mergeCell ref="N29:O29"/>
    <mergeCell ref="N30:O30"/>
    <mergeCell ref="H29:I29"/>
    <mergeCell ref="J29:K29"/>
    <mergeCell ref="L29:M29"/>
    <mergeCell ref="F16:G16"/>
    <mergeCell ref="F17:G17"/>
    <mergeCell ref="A23:P25"/>
    <mergeCell ref="A28:F28"/>
    <mergeCell ref="F19:G19"/>
    <mergeCell ref="L30:M30"/>
    <mergeCell ref="H30:I30"/>
    <mergeCell ref="J30:K30"/>
    <mergeCell ref="B30:C30"/>
    <mergeCell ref="B29:C29"/>
    <mergeCell ref="F14:G15"/>
    <mergeCell ref="I4:J4"/>
    <mergeCell ref="C4:D4"/>
    <mergeCell ref="O4:P4"/>
    <mergeCell ref="K4:L4"/>
    <mergeCell ref="G4:H4"/>
    <mergeCell ref="E4:F4"/>
    <mergeCell ref="M4:N4"/>
    <mergeCell ref="F18:G18"/>
    <mergeCell ref="D29:G29"/>
    <mergeCell ref="D30:G30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</mergeCells>
  <conditionalFormatting sqref="R14:R18">
    <cfRule type="expression" priority="6">
      <formula>TRUE</formula>
    </cfRule>
  </conditionalFormatting>
  <conditionalFormatting sqref="P14">
    <cfRule type="expression" priority="11">
      <formula>$R$14:$R$18=TRUE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R14:R18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SUMMARY (2)!Print_Area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Michael McDonnell</cp:lastModifiedBy>
  <cp:revision/>
  <dcterms:created xsi:type="dcterms:W3CDTF">2015-11-16T19:09:52Z</dcterms:created>
  <dcterms:modified xsi:type="dcterms:W3CDTF">2023-06-07T17:05:31Z</dcterms:modified>
  <cp:category/>
  <cp:contentStatus/>
</cp:coreProperties>
</file>