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8_{6F226CEC-3487-44B1-BE2F-D54A8F28AA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6" i="1"/>
  <c r="E7" i="1"/>
  <c r="E8" i="1"/>
  <c r="E10" i="1"/>
  <c r="P37" i="1"/>
  <c r="O18" i="1" l="1"/>
  <c r="M18" i="1"/>
  <c r="L18" i="1"/>
  <c r="K18" i="1"/>
  <c r="H18" i="1"/>
  <c r="G18" i="1"/>
  <c r="C22" i="1" s="1"/>
  <c r="D18" i="1"/>
  <c r="C18" i="1"/>
  <c r="C23" i="1" l="1"/>
  <c r="C24" i="1" s="1"/>
  <c r="F9" i="1"/>
  <c r="I9" i="1"/>
  <c r="J9" i="1"/>
  <c r="F10" i="1"/>
  <c r="I10" i="1"/>
  <c r="J10" i="1"/>
  <c r="P18" i="1" l="1"/>
  <c r="N18" i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F18" i="1" s="1"/>
  <c r="E18" i="1"/>
</calcChain>
</file>

<file path=xl/sharedStrings.xml><?xml version="1.0" encoding="utf-8"?>
<sst xmlns="http://schemas.openxmlformats.org/spreadsheetml/2006/main" count="90" uniqueCount="59">
  <si>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</si>
  <si>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</si>
  <si>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</si>
  <si>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</si>
  <si>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</si>
  <si>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</si>
  <si>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</si>
  <si>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</si>
  <si>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</si>
  <si>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</si>
  <si>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</si>
  <si>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</si>
  <si>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</si>
  <si>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</si>
  <si>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</si>
  <si>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</si>
  <si>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</si>
  <si>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</si>
  <si>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DINING/RR</t>
  </si>
  <si>
    <t>AC-4</t>
  </si>
  <si>
    <t>BOH</t>
  </si>
  <si>
    <t>AC-5</t>
  </si>
  <si>
    <t>AC-6</t>
  </si>
  <si>
    <t xml:space="preserve">BOH </t>
  </si>
  <si>
    <t>EF-1</t>
  </si>
  <si>
    <t xml:space="preserve">HD 1 </t>
  </si>
  <si>
    <t>EF-2</t>
  </si>
  <si>
    <t>EF-3</t>
  </si>
  <si>
    <t>RESTROOMS</t>
  </si>
  <si>
    <t>EF4</t>
  </si>
  <si>
    <t>EF 5</t>
  </si>
  <si>
    <t>HD L1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</si>
  <si>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</si>
  <si>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</si>
  <si>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</si>
  <si>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</si>
  <si>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</si>
  <si>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</si>
  <si>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</si>
  <si>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</si>
  <si>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</si>
  <si>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</si>
  <si>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</si>
  <si>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</si>
  <si>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</si>
  <si>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</si>
  <si>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</si>
  <si>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</si>
  <si>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</si>
  <si>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</si>
  <si>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</si>
  <si>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</si>
  <si>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</si>
  <si>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</si>
  <si>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</si>
  <si>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</si>
  <si>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</si>
  <si>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HD 2 </t>
  </si>
  <si>
    <t>HD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</si>
</sst>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5" zoomScaleNormal="85" zoomScaleSheetLayoutView="85" workbookViewId="0">
      <selection activeCell="H12" sqref="H12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8" ht="9.75" customHeight="1" thickBot="1" x14ac:dyDescent="0.35">
      <c r="A3" s="81"/>
    </row>
    <row r="4" spans="1:18" ht="20.100000000000001" customHeight="1" x14ac:dyDescent="0.25">
      <c r="A4" s="6"/>
      <c r="B4" s="8" t="s">
        <v>1</v>
      </c>
      <c r="C4" s="203" t="s">
        <v>2</v>
      </c>
      <c r="D4" s="204"/>
      <c r="E4" s="186" t="s">
        <v>3</v>
      </c>
      <c r="F4" s="184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0"/>
    </row>
    <row r="5" spans="1:18" ht="20.100000000000001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5">
      <c r="A6" s="69" t="s">
        <v>13</v>
      </c>
      <c r="B6" s="68" t="s">
        <v>14</v>
      </c>
      <c r="C6" s="23">
        <v>8500</v>
      </c>
      <c r="D6" s="24"/>
      <c r="E6" s="23">
        <f t="shared" ref="E6:E11" si="0">C6-G6</f>
        <v>6150</v>
      </c>
      <c r="F6" s="24">
        <f t="shared" ref="F6:F7" si="1">D6-H6</f>
        <v>0</v>
      </c>
      <c r="G6" s="23">
        <v>2350</v>
      </c>
      <c r="H6" s="25"/>
      <c r="I6" s="26">
        <f>G6/C6</f>
        <v>0.27647058823529413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5">
      <c r="A7" s="69" t="s">
        <v>15</v>
      </c>
      <c r="B7" s="68" t="s">
        <v>16</v>
      </c>
      <c r="C7" s="34">
        <v>1980</v>
      </c>
      <c r="D7" s="35"/>
      <c r="E7" s="23">
        <f t="shared" si="0"/>
        <v>1490</v>
      </c>
      <c r="F7" s="35">
        <f t="shared" si="1"/>
        <v>0</v>
      </c>
      <c r="G7" s="34">
        <v>490</v>
      </c>
      <c r="H7" s="36"/>
      <c r="I7" s="37">
        <f t="shared" ref="I7:J7" si="2">G7/C7</f>
        <v>0.24747474747474749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69" t="s">
        <v>17</v>
      </c>
      <c r="B8" s="68" t="s">
        <v>18</v>
      </c>
      <c r="C8" s="34">
        <v>5000</v>
      </c>
      <c r="D8" s="35"/>
      <c r="E8" s="23">
        <f t="shared" si="0"/>
        <v>3645</v>
      </c>
      <c r="F8" s="35">
        <f t="shared" ref="F8:F10" si="3">D8-H8</f>
        <v>0</v>
      </c>
      <c r="G8" s="34">
        <v>1355</v>
      </c>
      <c r="H8" s="36"/>
      <c r="I8" s="37">
        <f t="shared" ref="I8" si="4">G8/C8</f>
        <v>0.27100000000000002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 thickBot="1" x14ac:dyDescent="0.3">
      <c r="A9" s="97" t="s">
        <v>19</v>
      </c>
      <c r="B9" s="68" t="s">
        <v>20</v>
      </c>
      <c r="C9" s="34">
        <v>1800</v>
      </c>
      <c r="D9" s="107"/>
      <c r="E9" s="23">
        <f t="shared" si="0"/>
        <v>1500</v>
      </c>
      <c r="F9" s="107">
        <f t="shared" si="3"/>
        <v>0</v>
      </c>
      <c r="G9" s="34">
        <v>300</v>
      </c>
      <c r="H9" s="98"/>
      <c r="I9" s="99">
        <f>G9/C9</f>
        <v>0.16666666666666666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 thickBot="1" x14ac:dyDescent="0.3">
      <c r="A10" s="69" t="s">
        <v>21</v>
      </c>
      <c r="B10" s="68"/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 x14ac:dyDescent="0.25">
      <c r="A11" s="69" t="s">
        <v>22</v>
      </c>
      <c r="B11" s="68" t="s">
        <v>23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 x14ac:dyDescent="0.25">
      <c r="A12" s="69" t="s">
        <v>24</v>
      </c>
      <c r="B12" s="68" t="s">
        <v>25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1935</v>
      </c>
      <c r="N12" s="49"/>
      <c r="O12" s="41"/>
      <c r="P12" s="42"/>
      <c r="Q12" s="59"/>
      <c r="R12" s="64"/>
    </row>
    <row r="13" spans="1:18" ht="20.100000000000001" customHeight="1" x14ac:dyDescent="0.25">
      <c r="A13" s="69" t="s">
        <v>26</v>
      </c>
      <c r="B13" s="118" t="s">
        <v>57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701</v>
      </c>
      <c r="N13" s="49"/>
      <c r="O13" s="41"/>
      <c r="P13" s="42"/>
      <c r="Q13" s="59"/>
      <c r="R13" s="64"/>
    </row>
    <row r="14" spans="1:18" ht="20.100000000000001" customHeight="1" x14ac:dyDescent="0.25">
      <c r="A14" s="116" t="s">
        <v>27</v>
      </c>
      <c r="B14" s="118" t="s">
        <v>58</v>
      </c>
      <c r="C14" s="119"/>
      <c r="D14" s="110"/>
      <c r="E14" s="109"/>
      <c r="F14" s="110"/>
      <c r="G14" s="111"/>
      <c r="H14" s="112"/>
      <c r="I14" s="113"/>
      <c r="J14" s="112"/>
      <c r="K14" s="41"/>
      <c r="L14" s="42"/>
      <c r="M14" s="48">
        <v>701</v>
      </c>
      <c r="N14" s="49"/>
      <c r="O14" s="41"/>
      <c r="P14" s="42"/>
      <c r="Q14" s="59"/>
      <c r="R14" s="64"/>
    </row>
    <row r="15" spans="1:18" ht="20.100000000000001" customHeight="1" thickBot="1" x14ac:dyDescent="0.3">
      <c r="A15" s="116" t="s">
        <v>29</v>
      </c>
      <c r="B15" s="118" t="s">
        <v>28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1"/>
      <c r="N15" s="123"/>
      <c r="O15" s="120">
        <v>375</v>
      </c>
      <c r="P15" s="120"/>
      <c r="Q15" s="59"/>
      <c r="R15" s="64"/>
    </row>
    <row r="16" spans="1:18" ht="20.100000000000001" hidden="1" customHeight="1" x14ac:dyDescent="0.25">
      <c r="A16" s="116" t="s">
        <v>30</v>
      </c>
      <c r="B16" s="118" t="s">
        <v>31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0"/>
      <c r="N16" s="120"/>
      <c r="O16" s="121"/>
      <c r="P16" s="123"/>
      <c r="Q16" s="59"/>
      <c r="R16" s="64"/>
    </row>
    <row r="17" spans="1:21" ht="20.100000000000001" hidden="1" customHeight="1" x14ac:dyDescent="0.25">
      <c r="A17" s="127"/>
      <c r="B17" s="64"/>
      <c r="C17" s="128"/>
      <c r="D17" s="129"/>
      <c r="E17" s="130"/>
      <c r="F17" s="129"/>
      <c r="G17" s="131"/>
      <c r="H17" s="132"/>
      <c r="I17" s="133"/>
      <c r="J17" s="132"/>
      <c r="K17" s="131"/>
      <c r="L17" s="134"/>
      <c r="M17" s="63"/>
      <c r="N17" s="63"/>
      <c r="O17" s="135"/>
      <c r="P17" s="136"/>
      <c r="Q17" s="59"/>
      <c r="R17" s="64"/>
    </row>
    <row r="18" spans="1:21" ht="20.100000000000001" customHeight="1" thickBot="1" x14ac:dyDescent="0.3">
      <c r="A18" s="213" t="s">
        <v>32</v>
      </c>
      <c r="B18" s="214"/>
      <c r="C18" s="70">
        <f t="shared" ref="C18:H18" si="8">SUM(C6:C14)</f>
        <v>17280</v>
      </c>
      <c r="D18" s="71">
        <f t="shared" si="8"/>
        <v>0</v>
      </c>
      <c r="E18" s="70">
        <f t="shared" si="8"/>
        <v>12785</v>
      </c>
      <c r="F18" s="71">
        <f t="shared" si="8"/>
        <v>0</v>
      </c>
      <c r="G18" s="72">
        <f t="shared" si="8"/>
        <v>4495</v>
      </c>
      <c r="H18" s="73">
        <f t="shared" si="8"/>
        <v>0</v>
      </c>
      <c r="I18" s="74"/>
      <c r="J18" s="75"/>
      <c r="K18" s="72">
        <f t="shared" ref="K18:P18" si="9">SUM(K6:K14)</f>
        <v>0</v>
      </c>
      <c r="L18" s="73">
        <f t="shared" si="9"/>
        <v>0</v>
      </c>
      <c r="M18" s="108">
        <f t="shared" si="9"/>
        <v>3337</v>
      </c>
      <c r="N18" s="76">
        <f t="shared" si="9"/>
        <v>0</v>
      </c>
      <c r="O18" s="77">
        <f t="shared" si="9"/>
        <v>0</v>
      </c>
      <c r="P18" s="78">
        <f t="shared" si="9"/>
        <v>0</v>
      </c>
      <c r="Q18" s="50"/>
      <c r="R18" s="64"/>
    </row>
    <row r="19" spans="1:21" ht="20.100000000000001" customHeight="1" thickBot="1" x14ac:dyDescent="0.3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00000000000001" customHeight="1" x14ac:dyDescent="0.25">
      <c r="A20" s="92" t="s">
        <v>33</v>
      </c>
      <c r="B20" s="79"/>
      <c r="C20" s="79"/>
      <c r="D20" s="79"/>
      <c r="F20" s="170" t="s">
        <v>34</v>
      </c>
      <c r="G20" s="171"/>
      <c r="H20" s="144" t="s">
        <v>35</v>
      </c>
      <c r="I20" s="145"/>
      <c r="J20" s="146"/>
      <c r="L20" s="91" t="s">
        <v>36</v>
      </c>
      <c r="M20" s="80"/>
      <c r="N20" s="80"/>
      <c r="O20" s="80"/>
      <c r="P20" s="80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162" t="s">
        <v>32</v>
      </c>
      <c r="B21" s="163"/>
      <c r="C21" s="82" t="s">
        <v>11</v>
      </c>
      <c r="D21" s="83" t="s">
        <v>12</v>
      </c>
      <c r="F21" s="172"/>
      <c r="G21" s="173"/>
      <c r="H21" s="147"/>
      <c r="I21" s="148"/>
      <c r="J21" s="149"/>
      <c r="L21" s="141" t="s">
        <v>37</v>
      </c>
      <c r="M21" s="141"/>
      <c r="N21" s="141"/>
      <c r="O21" s="141"/>
      <c r="P21" s="94">
        <f>IF(R20=TRUE, 1, 0)</f>
        <v>1</v>
      </c>
    </row>
    <row r="22" spans="1:21" ht="18.75" customHeight="1" x14ac:dyDescent="0.25">
      <c r="A22" s="164" t="s">
        <v>38</v>
      </c>
      <c r="B22" s="165"/>
      <c r="C22" s="84">
        <f>G18+K18</f>
        <v>4495</v>
      </c>
      <c r="D22" s="85">
        <f>H18+L18</f>
        <v>0</v>
      </c>
      <c r="F22" s="218" t="s">
        <v>39</v>
      </c>
      <c r="G22" s="219"/>
      <c r="H22" s="153"/>
      <c r="I22" s="154"/>
      <c r="J22" s="155"/>
      <c r="L22" s="142"/>
      <c r="M22" s="142"/>
      <c r="N22" s="142"/>
      <c r="O22" s="142"/>
      <c r="P22" s="96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 x14ac:dyDescent="0.3">
      <c r="A23" s="166" t="s">
        <v>40</v>
      </c>
      <c r="B23" s="167"/>
      <c r="C23" s="88">
        <f>M18+O18</f>
        <v>3337</v>
      </c>
      <c r="D23" s="89">
        <f>N18+P18</f>
        <v>0</v>
      </c>
      <c r="F23" s="220" t="s">
        <v>41</v>
      </c>
      <c r="G23" s="221"/>
      <c r="H23" s="156"/>
      <c r="I23" s="157"/>
      <c r="J23" s="158"/>
      <c r="L23" s="143" t="s">
        <v>42</v>
      </c>
      <c r="M23" s="143"/>
      <c r="N23" s="143"/>
      <c r="O23" s="143"/>
      <c r="P23" s="95" t="e">
        <f>IF(R22=TRUE, 1, 0)</f>
        <v>#DIV/0!</v>
      </c>
    </row>
    <row r="24" spans="1:21" ht="18.75" customHeight="1" thickBot="1" x14ac:dyDescent="0.35">
      <c r="A24" s="168" t="s">
        <v>43</v>
      </c>
      <c r="B24" s="169"/>
      <c r="C24" s="86">
        <f>C22-C23</f>
        <v>1158</v>
      </c>
      <c r="D24" s="87">
        <f>D22-D23</f>
        <v>0</v>
      </c>
      <c r="F24" s="199" t="s">
        <v>44</v>
      </c>
      <c r="G24" s="200"/>
      <c r="H24" s="159"/>
      <c r="I24" s="160"/>
      <c r="J24" s="161"/>
      <c r="L24" s="142"/>
      <c r="M24" s="142"/>
      <c r="N24" s="142"/>
      <c r="O24" s="142"/>
      <c r="P24" s="96"/>
      <c r="R24" s="1" t="e">
        <f>AND(H25&gt;=-0.02, H25&lt;=0.02)</f>
        <v>#DIV/0!</v>
      </c>
    </row>
    <row r="25" spans="1:21" ht="16.5" customHeight="1" thickBot="1" x14ac:dyDescent="0.3">
      <c r="F25" s="234" t="s">
        <v>45</v>
      </c>
      <c r="G25" s="235"/>
      <c r="H25" s="150" t="e">
        <f>AVERAGE(H22:J24)</f>
        <v>#DIV/0!</v>
      </c>
      <c r="I25" s="151"/>
      <c r="J25" s="152"/>
      <c r="L25" s="139" t="s">
        <v>46</v>
      </c>
      <c r="M25" s="139"/>
      <c r="N25" s="139"/>
      <c r="O25" s="139"/>
      <c r="P25" s="90" t="e">
        <f>IF(R24=TRUE, 1, 0)</f>
        <v>#DIV/0!</v>
      </c>
    </row>
    <row r="26" spans="1:21" ht="13.6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139"/>
      <c r="M26" s="139"/>
      <c r="N26" s="139"/>
      <c r="O26" s="139"/>
      <c r="P26" s="93"/>
    </row>
    <row r="27" spans="1:21" ht="13.65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 x14ac:dyDescent="0.3">
      <c r="A28" s="3" t="s">
        <v>47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222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4"/>
      <c r="Q29" s="65"/>
    </row>
    <row r="30" spans="1:21" ht="20.100000000000001" customHeight="1" x14ac:dyDescent="0.25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7"/>
      <c r="Q30" s="65"/>
    </row>
    <row r="31" spans="1:21" ht="20.100000000000001" customHeight="1" thickBot="1" x14ac:dyDescent="0.3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30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231" t="s">
        <v>48</v>
      </c>
      <c r="B34" s="232"/>
      <c r="C34" s="232"/>
      <c r="D34" s="232"/>
      <c r="E34" s="232"/>
      <c r="F34" s="233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2" customHeight="1" thickBot="1" x14ac:dyDescent="0.3">
      <c r="A35" s="5" t="s">
        <v>9</v>
      </c>
      <c r="B35" s="180" t="s">
        <v>49</v>
      </c>
      <c r="C35" s="181"/>
      <c r="D35" s="184" t="s">
        <v>50</v>
      </c>
      <c r="E35" s="185"/>
      <c r="F35" s="185"/>
      <c r="G35" s="186"/>
      <c r="H35" s="184" t="s">
        <v>51</v>
      </c>
      <c r="I35" s="186"/>
      <c r="J35" s="185" t="s">
        <v>52</v>
      </c>
      <c r="K35" s="185"/>
      <c r="L35" s="217" t="s">
        <v>6</v>
      </c>
      <c r="M35" s="217"/>
      <c r="N35" s="215" t="s">
        <v>7</v>
      </c>
      <c r="O35" s="216"/>
      <c r="P35" s="56" t="s">
        <v>53</v>
      </c>
    </row>
    <row r="36" spans="1:17" ht="18.75" customHeight="1" thickBot="1" x14ac:dyDescent="0.3">
      <c r="A36" s="57" t="s">
        <v>54</v>
      </c>
      <c r="B36" s="178" t="s">
        <v>55</v>
      </c>
      <c r="C36" s="179"/>
      <c r="D36" s="187"/>
      <c r="E36" s="188"/>
      <c r="F36" s="188"/>
      <c r="G36" s="189"/>
      <c r="H36" s="187" t="s">
        <v>56</v>
      </c>
      <c r="I36" s="189"/>
      <c r="J36" s="193" t="s">
        <v>56</v>
      </c>
      <c r="K36" s="194"/>
      <c r="L36" s="191">
        <v>0</v>
      </c>
      <c r="M36" s="192"/>
      <c r="N36" s="211">
        <v>1080</v>
      </c>
      <c r="O36" s="212"/>
      <c r="P36" s="55">
        <f t="shared" ref="P36:P38" si="10">L36-N36</f>
        <v>-1080</v>
      </c>
    </row>
    <row r="37" spans="1:17" ht="18.75" customHeight="1" thickBot="1" x14ac:dyDescent="0.3">
      <c r="A37" s="58" t="s">
        <v>54</v>
      </c>
      <c r="B37" s="177" t="s">
        <v>55</v>
      </c>
      <c r="C37" s="177"/>
      <c r="D37" s="174"/>
      <c r="E37" s="175"/>
      <c r="F37" s="175"/>
      <c r="G37" s="176"/>
      <c r="H37" s="174" t="s">
        <v>56</v>
      </c>
      <c r="I37" s="176"/>
      <c r="J37" s="197" t="s">
        <v>56</v>
      </c>
      <c r="K37" s="198"/>
      <c r="L37" s="191">
        <v>0</v>
      </c>
      <c r="M37" s="192"/>
      <c r="N37" s="211">
        <v>832</v>
      </c>
      <c r="O37" s="212"/>
      <c r="P37" s="55">
        <f t="shared" ref="P37" si="11">L37-N37</f>
        <v>-832</v>
      </c>
    </row>
    <row r="38" spans="1:17" ht="18.75" customHeight="1" thickBot="1" x14ac:dyDescent="0.3">
      <c r="A38" s="58" t="s">
        <v>54</v>
      </c>
      <c r="B38" s="177" t="s">
        <v>55</v>
      </c>
      <c r="C38" s="177"/>
      <c r="D38" s="174"/>
      <c r="E38" s="175"/>
      <c r="F38" s="175"/>
      <c r="G38" s="176"/>
      <c r="H38" s="174" t="s">
        <v>56</v>
      </c>
      <c r="I38" s="176"/>
      <c r="J38" s="197" t="s">
        <v>56</v>
      </c>
      <c r="K38" s="198"/>
      <c r="L38" s="191">
        <v>0</v>
      </c>
      <c r="M38" s="192"/>
      <c r="N38" s="211">
        <v>701</v>
      </c>
      <c r="O38" s="212"/>
      <c r="P38" s="55">
        <f t="shared" si="10"/>
        <v>-701</v>
      </c>
    </row>
    <row r="39" spans="1:17" ht="19.2" customHeight="1" x14ac:dyDescent="0.25">
      <c r="A39" s="58" t="s">
        <v>54</v>
      </c>
      <c r="B39" s="182" t="s">
        <v>55</v>
      </c>
      <c r="C39" s="183"/>
      <c r="D39" s="174"/>
      <c r="E39" s="175"/>
      <c r="F39" s="175"/>
      <c r="G39" s="176"/>
      <c r="H39" s="174" t="s">
        <v>56</v>
      </c>
      <c r="I39" s="176"/>
      <c r="J39" s="174" t="s">
        <v>56</v>
      </c>
      <c r="K39" s="190"/>
      <c r="L39" s="195">
        <v>0</v>
      </c>
      <c r="M39" s="196"/>
      <c r="N39" s="137">
        <v>390</v>
      </c>
      <c r="O39" s="138"/>
      <c r="P39" s="55">
        <f>L39-N39</f>
        <v>-390</v>
      </c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58"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  <mergeCell ref="F24:G24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dcterms:created xsi:type="dcterms:W3CDTF">2015-11-16T19:09:52Z</dcterms:created>
  <dcterms:modified xsi:type="dcterms:W3CDTF">2024-12-30T11:59:50Z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