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reenville, SC/PROJECT DOCUMENTS/"/>
    </mc:Choice>
  </mc:AlternateContent>
  <xr:revisionPtr revIDLastSave="0" documentId="8_{9649538A-EA1C-4819-9E7A-FC9EACF08B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<sst xmlns="http://schemas.openxmlformats.org/spreadsheetml/2006/main" count="74" uniqueCount="48">
  <si>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</si>
  <si>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</si>
  <si>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</si>
  <si>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</si>
  <si>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</si>
  <si>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</si>
  <si>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</si>
  <si>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</si>
  <si>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</si>
  <si>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</si>
  <si>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</si>
  <si>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</si>
  <si>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</si>
  <si>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</si>
  <si>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</si>
  <si>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</si>
  <si>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</si>
  <si>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</si>
  <si>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</si>
  <si>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</si>
  <si>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</si>
  <si>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</si>
  <si>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</si>
  <si>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</si>
  <si>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</si>
  <si>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</si>
  <si>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</si>
  <si>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</si>
  <si>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</si>
  <si>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</si>
  <si>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</si>
  <si>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</si>
  <si>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</si>
  <si>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</si>
  <si>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</si>
  <si>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</si>
  <si>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</si>
  <si>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</si>
  <si>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</si>
  <si>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</si>
  <si>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</si>
  <si>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</si>
  <si>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</si>
  <si>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</si>
  <si>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</si>
  <si>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</si>
  <si>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EF1-A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</si>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</sst>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W12" sqref="W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6700</v>
      </c>
      <c r="D6" s="24"/>
      <c r="E6" s="23">
        <f t="shared" ref="E6:F7" si="0">C6-G6</f>
        <v>5695</v>
      </c>
      <c r="F6" s="24">
        <f t="shared" si="0"/>
        <v>0</v>
      </c>
      <c r="G6" s="25">
        <v>1005</v>
      </c>
      <c r="H6" s="26"/>
      <c r="I6" s="27">
        <f>G6/C6</f>
        <v>0.15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5000</v>
      </c>
      <c r="D7" s="36"/>
      <c r="E7" s="35">
        <f t="shared" si="0"/>
        <v>4250</v>
      </c>
      <c r="F7" s="36">
        <f t="shared" si="0"/>
        <v>0</v>
      </c>
      <c r="G7" s="37">
        <v>750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49999999999999" customHeight="1" thickBot="1" x14ac:dyDescent="0.3">
      <c r="A12" s="114" t="s">
        <v>14</v>
      </c>
      <c r="B12" s="115"/>
      <c r="C12" s="76">
        <f t="shared" ref="C12:H12" si="2">SUM(C6:C11)</f>
        <v>11700</v>
      </c>
      <c r="D12" s="77">
        <f t="shared" si="2"/>
        <v>0</v>
      </c>
      <c r="E12" s="76">
        <f t="shared" si="2"/>
        <v>9945</v>
      </c>
      <c r="F12" s="77">
        <f t="shared" si="2"/>
        <v>0</v>
      </c>
      <c r="G12" s="78">
        <f t="shared" si="2"/>
        <v>1755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300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207" t="s">
        <v>16</v>
      </c>
      <c r="G14" s="208"/>
      <c r="H14" s="181" t="s">
        <v>17</v>
      </c>
      <c r="I14" s="182"/>
      <c r="J14" s="18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99" t="s">
        <v>14</v>
      </c>
      <c r="B15" s="200"/>
      <c r="C15" s="88" t="s">
        <v>11</v>
      </c>
      <c r="D15" s="89" t="s">
        <v>12</v>
      </c>
      <c r="F15" s="209"/>
      <c r="G15" s="210"/>
      <c r="H15" s="184"/>
      <c r="I15" s="185"/>
      <c r="J15" s="186"/>
      <c r="L15" s="178" t="s">
        <v>19</v>
      </c>
      <c r="M15" s="178"/>
      <c r="N15" s="178"/>
      <c r="O15" s="178"/>
      <c r="P15" s="100">
        <f>IF(R14=TRUE, 1, 0)</f>
        <v>0</v>
      </c>
    </row>
    <row r="16" spans="1:21" ht="18.75" customHeight="1" x14ac:dyDescent="0.35">
      <c r="A16" s="201" t="s">
        <v>20</v>
      </c>
      <c r="B16" s="202"/>
      <c r="C16" s="90">
        <f>G12+K12</f>
        <v>1755</v>
      </c>
      <c r="D16" s="91">
        <f>H12+L12</f>
        <v>0</v>
      </c>
      <c r="F16" s="130" t="s">
        <v>21</v>
      </c>
      <c r="G16" s="131"/>
      <c r="H16" s="190"/>
      <c r="I16" s="191"/>
      <c r="J16" s="192"/>
      <c r="L16" s="179"/>
      <c r="M16" s="179"/>
      <c r="N16" s="179"/>
      <c r="O16" s="17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3" t="s">
        <v>22</v>
      </c>
      <c r="B17" s="204"/>
      <c r="C17" s="94">
        <f>M12+O12</f>
        <v>3650</v>
      </c>
      <c r="D17" s="95">
        <f>N12+P12</f>
        <v>0</v>
      </c>
      <c r="F17" s="132" t="s">
        <v>23</v>
      </c>
      <c r="G17" s="133"/>
      <c r="H17" s="193"/>
      <c r="I17" s="194"/>
      <c r="J17" s="195"/>
      <c r="L17" s="180" t="s">
        <v>24</v>
      </c>
      <c r="M17" s="180"/>
      <c r="N17" s="180"/>
      <c r="O17" s="180"/>
      <c r="P17" s="101" t="e">
        <f>IF(R16=TRUE, 1, 0)</f>
        <v>#DIV/0!</v>
      </c>
    </row>
    <row r="18" spans="1:18" ht="18.75" customHeight="1" thickBot="1" x14ac:dyDescent="0.4">
      <c r="A18" s="205" t="s">
        <v>25</v>
      </c>
      <c r="B18" s="206"/>
      <c r="C18" s="92">
        <f>C16-C17</f>
        <v>-1895</v>
      </c>
      <c r="D18" s="93">
        <f>D16-D17</f>
        <v>0</v>
      </c>
      <c r="F18" s="211" t="s">
        <v>26</v>
      </c>
      <c r="G18" s="212"/>
      <c r="H18" s="196"/>
      <c r="I18" s="197"/>
      <c r="J18" s="198"/>
      <c r="L18" s="179"/>
      <c r="M18" s="179"/>
      <c r="N18" s="179"/>
      <c r="O18" s="179"/>
      <c r="P18" s="102"/>
      <c r="R18" s="1" t="e">
        <f>AND(H19&gt;=-0.02, H19&lt;=0.02)</f>
        <v>#DIV/0!</v>
      </c>
    </row>
    <row r="19" spans="1:18" ht="16.5" customHeight="1" thickBot="1" x14ac:dyDescent="0.3">
      <c r="F19" s="146" t="s">
        <v>27</v>
      </c>
      <c r="G19" s="147"/>
      <c r="H19" s="187" t="e">
        <f>AVERAGE(H16:J18)</f>
        <v>#DIV/0!</v>
      </c>
      <c r="I19" s="188"/>
      <c r="J19" s="189"/>
      <c r="L19" s="176" t="s">
        <v>28</v>
      </c>
      <c r="M19" s="176"/>
      <c r="N19" s="176"/>
      <c r="O19" s="17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6"/>
      <c r="M20" s="176"/>
      <c r="N20" s="176"/>
      <c r="O20" s="17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0"/>
    </row>
    <row r="24" spans="1:18" ht="20.149999999999999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0"/>
    </row>
    <row r="25" spans="1:18" ht="20.149999999999999" customHeight="1" thickBot="1" x14ac:dyDescent="0.3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3" t="s">
        <v>30</v>
      </c>
      <c r="B28" s="144"/>
      <c r="C28" s="144"/>
      <c r="D28" s="144"/>
      <c r="E28" s="144"/>
      <c r="F28" s="145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9" t="s">
        <v>31</v>
      </c>
      <c r="C29" s="170"/>
      <c r="D29" s="124" t="s">
        <v>32</v>
      </c>
      <c r="E29" s="126"/>
      <c r="F29" s="126"/>
      <c r="G29" s="125"/>
      <c r="H29" s="124" t="s">
        <v>33</v>
      </c>
      <c r="I29" s="125"/>
      <c r="J29" s="126" t="s">
        <v>34</v>
      </c>
      <c r="K29" s="126"/>
      <c r="L29" s="127" t="s">
        <v>6</v>
      </c>
      <c r="M29" s="127"/>
      <c r="N29" s="120" t="s">
        <v>7</v>
      </c>
      <c r="O29" s="121"/>
      <c r="P29" s="61" t="s">
        <v>35</v>
      </c>
    </row>
    <row r="30" spans="1:18" ht="18.75" customHeight="1" thickBot="1" x14ac:dyDescent="0.3">
      <c r="A30" s="62" t="s">
        <v>36</v>
      </c>
      <c r="B30" s="167"/>
      <c r="C30" s="168"/>
      <c r="D30" s="159"/>
      <c r="E30" s="173"/>
      <c r="F30" s="173"/>
      <c r="G30" s="160"/>
      <c r="H30" s="159"/>
      <c r="I30" s="160"/>
      <c r="J30" s="161"/>
      <c r="K30" s="162"/>
      <c r="L30" s="118"/>
      <c r="M30" s="119"/>
      <c r="N30" s="122"/>
      <c r="O30" s="123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6"/>
      <c r="C31" s="166"/>
      <c r="D31" s="128"/>
      <c r="E31" s="165"/>
      <c r="F31" s="165"/>
      <c r="G31" s="129"/>
      <c r="H31" s="128"/>
      <c r="I31" s="129"/>
      <c r="J31" s="116"/>
      <c r="K31" s="117"/>
      <c r="L31" s="118"/>
      <c r="M31" s="119"/>
      <c r="N31" s="122"/>
      <c r="O31" s="123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71"/>
      <c r="C32" s="172"/>
      <c r="D32" s="128"/>
      <c r="E32" s="165"/>
      <c r="F32" s="165"/>
      <c r="G32" s="129"/>
      <c r="H32" s="128"/>
      <c r="I32" s="129"/>
      <c r="J32" s="128"/>
      <c r="K32" s="158"/>
      <c r="L32" s="163"/>
      <c r="M32" s="164"/>
      <c r="N32" s="174"/>
      <c r="O32" s="175"/>
      <c r="P32" s="60">
        <f t="shared" si="4"/>
        <v>0</v>
      </c>
    </row>
    <row r="33" spans="1:16" ht="19.5" customHeight="1" thickBot="1" x14ac:dyDescent="0.3">
      <c r="A33" s="62" t="s">
        <v>36</v>
      </c>
      <c r="B33" s="213"/>
      <c r="C33" s="214"/>
      <c r="D33" s="171"/>
      <c r="E33" s="215"/>
      <c r="F33" s="215"/>
      <c r="G33" s="172"/>
      <c r="H33" s="171"/>
      <c r="I33" s="172"/>
      <c r="J33" s="171"/>
      <c r="K33" s="172"/>
      <c r="L33" s="163"/>
      <c r="M33" s="164"/>
      <c r="N33" s="174"/>
      <c r="O33" s="175"/>
      <c r="P33" s="60">
        <f t="shared" si="4"/>
        <v>0</v>
      </c>
    </row>
    <row r="34" spans="1:16" ht="19.5" customHeight="1" thickBot="1" x14ac:dyDescent="0.3">
      <c r="A34" s="63" t="s">
        <v>36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0">
        <f t="shared" si="4"/>
        <v>0</v>
      </c>
    </row>
    <row r="35" spans="1:16" ht="19.5" customHeight="1" thickBot="1" x14ac:dyDescent="0.3">
      <c r="A35" s="63" t="s">
        <v>36</v>
      </c>
      <c r="B35" s="171"/>
      <c r="C35" s="172"/>
      <c r="D35" s="128"/>
      <c r="E35" s="165"/>
      <c r="F35" s="165"/>
      <c r="G35" s="129"/>
      <c r="H35" s="128"/>
      <c r="I35" s="129"/>
      <c r="J35" s="128"/>
      <c r="K35" s="129"/>
      <c r="L35" s="163"/>
      <c r="M35" s="164"/>
      <c r="N35" s="174"/>
      <c r="O35" s="175"/>
      <c r="P35" s="60">
        <f t="shared" si="4"/>
        <v>0</v>
      </c>
    </row>
    <row r="36" spans="1:16" ht="19.5" customHeight="1" thickBot="1" x14ac:dyDescent="0.3">
      <c r="A36" s="62" t="s">
        <v>36</v>
      </c>
      <c r="B36" s="213"/>
      <c r="C36" s="214"/>
      <c r="D36" s="171"/>
      <c r="E36" s="215"/>
      <c r="F36" s="215"/>
      <c r="G36" s="172"/>
      <c r="H36" s="171"/>
      <c r="I36" s="172"/>
      <c r="J36" s="171"/>
      <c r="K36" s="172"/>
      <c r="L36" s="163"/>
      <c r="M36" s="164"/>
      <c r="N36" s="174"/>
      <c r="O36" s="175"/>
      <c r="P36" s="60">
        <f t="shared" si="4"/>
        <v>0</v>
      </c>
    </row>
    <row r="37" spans="1:16" ht="19.5" customHeight="1" thickBot="1" x14ac:dyDescent="0.3">
      <c r="A37" s="63" t="s">
        <v>36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0">
        <f t="shared" si="4"/>
        <v>0</v>
      </c>
    </row>
    <row r="38" spans="1:16" ht="18.75" customHeight="1" x14ac:dyDescent="0.25">
      <c r="A38" s="63" t="s">
        <v>36</v>
      </c>
      <c r="B38" s="171"/>
      <c r="C38" s="172"/>
      <c r="D38" s="128"/>
      <c r="E38" s="165"/>
      <c r="F38" s="165"/>
      <c r="G38" s="129"/>
      <c r="H38" s="128"/>
      <c r="I38" s="129"/>
      <c r="J38" s="128"/>
      <c r="K38" s="129"/>
      <c r="L38" s="163"/>
      <c r="M38" s="164"/>
      <c r="N38" s="174"/>
      <c r="O38" s="17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2025-04-17T17:37:13Z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