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366F312A-DC9B-4A34-8307-455F66ADC6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E6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E16" i="1" s="1"/>
  <c r="F6" i="1"/>
  <c r="F16" i="1" l="1"/>
</calcChain>
</file>

<file path=xl/sharedStrings.xml><?xml version="1.0" encoding="utf-8"?>
<sst xmlns="http://schemas.openxmlformats.org/spreadsheetml/2006/main" count="89" uniqueCount="58">
  <si>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</si>
  <si>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</si>
  <si>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</si>
  <si>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</si>
  <si>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</si>
  <si>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</si>
  <si>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</si>
  <si>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</si>
  <si>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</si>
  <si>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</si>
  <si>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</si>
  <si>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</si>
  <si>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</si>
  <si>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</si>
  <si>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</si>
  <si>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</si>
  <si>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</si>
  <si>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AC-4</t>
  </si>
  <si>
    <t>AC-5</t>
  </si>
  <si>
    <t>PLAY AREA</t>
  </si>
  <si>
    <t>EF-1</t>
  </si>
  <si>
    <t>HD1 L+R PRESS COOKER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</si>
  <si>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</si>
  <si>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</si>
  <si>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</si>
  <si>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</si>
  <si>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</si>
  <si>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</si>
  <si>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</si>
  <si>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</si>
  <si>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</si>
  <si>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</si>
  <si>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</si>
  <si>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</si>
  <si>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</si>
  <si>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</si>
  <si>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</si>
  <si>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</si>
  <si>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</si>
  <si>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</si>
  <si>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</si>
  <si>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</si>
  <si>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</si>
  <si>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</si>
  <si>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</si>
  <si>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</si>
  <si>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</si>
  <si>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</si>
  <si>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</si>
  <si>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</si>
  <si>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AC-6</t>
  </si>
  <si>
    <t>BOH</t>
  </si>
  <si>
    <t>EF-4</t>
  </si>
  <si>
    <t>DINING A/RR</t>
  </si>
  <si>
    <t>DINING B/DRIVE THRU</t>
  </si>
  <si>
    <t>DINING B</t>
  </si>
  <si>
    <t>HD3 FRYERS</t>
  </si>
  <si>
    <t>HD2 FRYERS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</si>
</sst>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85" zoomScaleSheetLayoutView="85" workbookViewId="0">
      <selection activeCell="H20" sqref="H20:J2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49999999999999" customHeight="1" x14ac:dyDescent="0.25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7500</v>
      </c>
      <c r="F6" s="24">
        <f t="shared" si="0"/>
        <v>0</v>
      </c>
      <c r="G6" s="25">
        <v>2000</v>
      </c>
      <c r="H6" s="26"/>
      <c r="I6" s="27">
        <f>G6/C6</f>
        <v>0.21052631578947367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15</v>
      </c>
      <c r="B7" s="71" t="s">
        <v>53</v>
      </c>
      <c r="C7" s="35">
        <v>2800</v>
      </c>
      <c r="D7" s="36"/>
      <c r="E7" s="35">
        <f t="shared" si="0"/>
        <v>2260</v>
      </c>
      <c r="F7" s="36">
        <f t="shared" si="0"/>
        <v>0</v>
      </c>
      <c r="G7" s="37">
        <v>540</v>
      </c>
      <c r="H7" s="38"/>
      <c r="I7" s="39">
        <f t="shared" ref="I7:J7" si="1">G7/C7</f>
        <v>0.19285714285714287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16</v>
      </c>
      <c r="B8" s="71" t="s">
        <v>54</v>
      </c>
      <c r="C8" s="35">
        <v>4000</v>
      </c>
      <c r="D8" s="36"/>
      <c r="E8" s="35">
        <f t="shared" ref="E8:E11" si="2">C8-G8</f>
        <v>3150</v>
      </c>
      <c r="F8" s="36">
        <f t="shared" ref="F8:F11" si="3">D8-H8</f>
        <v>0</v>
      </c>
      <c r="G8" s="37">
        <v>850</v>
      </c>
      <c r="H8" s="38"/>
      <c r="I8" s="39">
        <f t="shared" ref="I8:I9" si="4">G8/C8</f>
        <v>0.21249999999999999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17</v>
      </c>
      <c r="B9" s="71" t="s">
        <v>55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18</v>
      </c>
      <c r="B10" s="112" t="s">
        <v>19</v>
      </c>
      <c r="C10" s="113">
        <v>1800</v>
      </c>
      <c r="D10" s="114"/>
      <c r="E10" s="113">
        <f t="shared" ref="E10" si="6">C10-G10</f>
        <v>1440</v>
      </c>
      <c r="F10" s="114">
        <f t="shared" ref="F10" si="7">D10-H10</f>
        <v>0</v>
      </c>
      <c r="G10" s="102">
        <v>360</v>
      </c>
      <c r="H10" s="103"/>
      <c r="I10" s="104">
        <f>G10/C10</f>
        <v>0.2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customHeight="1" x14ac:dyDescent="0.25">
      <c r="A11" s="101" t="s">
        <v>50</v>
      </c>
      <c r="B11" s="112" t="s">
        <v>51</v>
      </c>
      <c r="C11" s="113">
        <v>1200</v>
      </c>
      <c r="D11" s="114"/>
      <c r="E11" s="113">
        <f t="shared" si="2"/>
        <v>960</v>
      </c>
      <c r="F11" s="114">
        <f t="shared" si="3"/>
        <v>0</v>
      </c>
      <c r="G11" s="102">
        <v>240</v>
      </c>
      <c r="H11" s="103"/>
      <c r="I11" s="104">
        <f>G11/C11</f>
        <v>0.2</v>
      </c>
      <c r="J11" s="105" t="e">
        <f>H11/D11</f>
        <v>#DIV/0!</v>
      </c>
      <c r="K11" s="106"/>
      <c r="L11" s="107"/>
      <c r="M11" s="108"/>
      <c r="N11" s="109"/>
      <c r="O11" s="110"/>
      <c r="P11" s="111"/>
      <c r="Q11" s="68"/>
      <c r="R11" s="66"/>
    </row>
    <row r="12" spans="1:18" ht="20.149999999999999" customHeight="1" x14ac:dyDescent="0.25">
      <c r="A12" s="73" t="s">
        <v>20</v>
      </c>
      <c r="B12" s="71" t="s">
        <v>21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22</v>
      </c>
      <c r="B13" s="71" t="s">
        <v>56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49999999999999" customHeight="1" x14ac:dyDescent="0.25">
      <c r="A14" s="73" t="s">
        <v>52</v>
      </c>
      <c r="B14" s="71" t="s">
        <v>57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701</v>
      </c>
      <c r="N14" s="51"/>
      <c r="O14" s="45"/>
      <c r="P14" s="46"/>
      <c r="Q14" s="61"/>
      <c r="R14" s="66"/>
    </row>
    <row r="15" spans="1:18" ht="20.149999999999999" customHeight="1" thickBot="1" x14ac:dyDescent="0.3">
      <c r="A15" s="116" t="s">
        <v>23</v>
      </c>
      <c r="B15" s="117" t="s">
        <v>24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123"/>
      <c r="N15" s="124"/>
      <c r="O15" s="125">
        <v>400</v>
      </c>
      <c r="P15" s="126"/>
      <c r="Q15" s="61"/>
      <c r="R15" s="66"/>
    </row>
    <row r="16" spans="1:18" ht="20.149999999999999" customHeight="1" thickBot="1" x14ac:dyDescent="0.3">
      <c r="A16" s="129" t="s">
        <v>25</v>
      </c>
      <c r="B16" s="130"/>
      <c r="C16" s="74">
        <f t="shared" ref="C16:H16" si="8">SUM(C6:C15)</f>
        <v>22065</v>
      </c>
      <c r="D16" s="75">
        <f t="shared" si="8"/>
        <v>0</v>
      </c>
      <c r="E16" s="74">
        <f t="shared" si="8"/>
        <v>17475</v>
      </c>
      <c r="F16" s="75">
        <f t="shared" si="8"/>
        <v>0</v>
      </c>
      <c r="G16" s="76">
        <f t="shared" si="8"/>
        <v>4590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3314</v>
      </c>
      <c r="N16" s="80">
        <f t="shared" si="9"/>
        <v>0</v>
      </c>
      <c r="O16" s="81">
        <f t="shared" si="9"/>
        <v>400</v>
      </c>
      <c r="P16" s="82">
        <f t="shared" si="9"/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26</v>
      </c>
      <c r="B18" s="83"/>
      <c r="C18" s="83"/>
      <c r="D18" s="83"/>
      <c r="F18" s="222" t="s">
        <v>27</v>
      </c>
      <c r="G18" s="223"/>
      <c r="H18" s="196" t="s">
        <v>28</v>
      </c>
      <c r="I18" s="197"/>
      <c r="J18" s="198"/>
      <c r="L18" s="95" t="s">
        <v>29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4" t="s">
        <v>25</v>
      </c>
      <c r="B19" s="215"/>
      <c r="C19" s="86" t="s">
        <v>11</v>
      </c>
      <c r="D19" s="87" t="s">
        <v>12</v>
      </c>
      <c r="F19" s="224"/>
      <c r="G19" s="225"/>
      <c r="H19" s="199"/>
      <c r="I19" s="200"/>
      <c r="J19" s="201"/>
      <c r="L19" s="193" t="s">
        <v>30</v>
      </c>
      <c r="M19" s="193"/>
      <c r="N19" s="193"/>
      <c r="O19" s="193"/>
      <c r="P19" s="98">
        <f>IF(R18=TRUE, 1, 0)</f>
        <v>1</v>
      </c>
    </row>
    <row r="20" spans="1:21" ht="18.75" customHeight="1" x14ac:dyDescent="0.35">
      <c r="A20" s="216" t="s">
        <v>31</v>
      </c>
      <c r="B20" s="217"/>
      <c r="C20" s="88">
        <f>G16+K16</f>
        <v>4590</v>
      </c>
      <c r="D20" s="89">
        <f>H16+L16</f>
        <v>0</v>
      </c>
      <c r="F20" s="143" t="s">
        <v>32</v>
      </c>
      <c r="G20" s="144"/>
      <c r="H20" s="205"/>
      <c r="I20" s="206"/>
      <c r="J20" s="207"/>
      <c r="L20" s="194"/>
      <c r="M20" s="194"/>
      <c r="N20" s="194"/>
      <c r="O20" s="194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218" t="s">
        <v>33</v>
      </c>
      <c r="B21" s="219"/>
      <c r="C21" s="92">
        <f>M16+O16</f>
        <v>3714</v>
      </c>
      <c r="D21" s="93">
        <f>N16+P16</f>
        <v>0</v>
      </c>
      <c r="F21" s="145" t="s">
        <v>34</v>
      </c>
      <c r="G21" s="146"/>
      <c r="H21" s="208"/>
      <c r="I21" s="209"/>
      <c r="J21" s="210"/>
      <c r="L21" s="195" t="s">
        <v>35</v>
      </c>
      <c r="M21" s="195"/>
      <c r="N21" s="195"/>
      <c r="O21" s="195"/>
      <c r="P21" s="99" t="e">
        <f>IF(R20=TRUE, 1, 0)</f>
        <v>#DIV/0!</v>
      </c>
    </row>
    <row r="22" spans="1:21" ht="18.75" customHeight="1" thickBot="1" x14ac:dyDescent="0.4">
      <c r="A22" s="220" t="s">
        <v>36</v>
      </c>
      <c r="B22" s="221"/>
      <c r="C22" s="90">
        <f>C20-C21</f>
        <v>876</v>
      </c>
      <c r="D22" s="91">
        <f>D20-D21</f>
        <v>0</v>
      </c>
      <c r="F22" s="161" t="s">
        <v>37</v>
      </c>
      <c r="G22" s="162"/>
      <c r="H22" s="211"/>
      <c r="I22" s="212"/>
      <c r="J22" s="213"/>
      <c r="L22" s="194"/>
      <c r="M22" s="194"/>
      <c r="N22" s="194"/>
      <c r="O22" s="194"/>
      <c r="P22" s="100"/>
      <c r="R22" s="1" t="e">
        <f>AND(H23&gt;=-0.02, H23&lt;=0.02)</f>
        <v>#DIV/0!</v>
      </c>
    </row>
    <row r="23" spans="1:21" ht="16.5" customHeight="1" thickBot="1" x14ac:dyDescent="0.3">
      <c r="F23" s="159" t="s">
        <v>38</v>
      </c>
      <c r="G23" s="160"/>
      <c r="H23" s="202" t="e">
        <f>AVERAGE(H20:J22)</f>
        <v>#DIV/0!</v>
      </c>
      <c r="I23" s="203"/>
      <c r="J23" s="204"/>
      <c r="L23" s="191" t="s">
        <v>39</v>
      </c>
      <c r="M23" s="191"/>
      <c r="N23" s="191"/>
      <c r="O23" s="191"/>
      <c r="P23" s="94" t="e">
        <f>IF(R22=TRUE, 1, 0)</f>
        <v>#DIV/0!</v>
      </c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1"/>
      <c r="M24" s="191"/>
      <c r="N24" s="191"/>
      <c r="O24" s="191"/>
      <c r="P24" s="97"/>
    </row>
    <row r="25" spans="1:21" ht="13.7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40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  <c r="Q27" s="67"/>
    </row>
    <row r="28" spans="1:21" ht="20.149999999999999" customHeight="1" x14ac:dyDescent="0.25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2"/>
      <c r="Q28" s="67"/>
    </row>
    <row r="29" spans="1:21" ht="20.149999999999999" customHeight="1" thickBot="1" x14ac:dyDescent="0.3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5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156" t="s">
        <v>41</v>
      </c>
      <c r="B32" s="157"/>
      <c r="C32" s="157"/>
      <c r="D32" s="157"/>
      <c r="E32" s="157"/>
      <c r="F32" s="158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3">
      <c r="A33" s="5" t="s">
        <v>9</v>
      </c>
      <c r="B33" s="183" t="s">
        <v>42</v>
      </c>
      <c r="C33" s="184"/>
      <c r="D33" s="137" t="s">
        <v>43</v>
      </c>
      <c r="E33" s="139"/>
      <c r="F33" s="139"/>
      <c r="G33" s="138"/>
      <c r="H33" s="137" t="s">
        <v>44</v>
      </c>
      <c r="I33" s="138"/>
      <c r="J33" s="139" t="s">
        <v>45</v>
      </c>
      <c r="K33" s="139"/>
      <c r="L33" s="140" t="s">
        <v>6</v>
      </c>
      <c r="M33" s="140"/>
      <c r="N33" s="135" t="s">
        <v>7</v>
      </c>
      <c r="O33" s="136"/>
      <c r="P33" s="58" t="s">
        <v>46</v>
      </c>
    </row>
    <row r="34" spans="1:16" ht="18.75" customHeight="1" thickBot="1" x14ac:dyDescent="0.3">
      <c r="A34" s="59" t="s">
        <v>47</v>
      </c>
      <c r="B34" s="181" t="s">
        <v>48</v>
      </c>
      <c r="C34" s="182"/>
      <c r="D34" s="174"/>
      <c r="E34" s="187"/>
      <c r="F34" s="187"/>
      <c r="G34" s="175"/>
      <c r="H34" s="174" t="s">
        <v>49</v>
      </c>
      <c r="I34" s="175"/>
      <c r="J34" s="176" t="s">
        <v>49</v>
      </c>
      <c r="K34" s="177"/>
      <c r="L34" s="133">
        <v>0</v>
      </c>
      <c r="M34" s="134"/>
      <c r="N34" s="127">
        <v>1080</v>
      </c>
      <c r="O34" s="128"/>
      <c r="P34" s="57">
        <f t="shared" ref="P34:P36" si="10">L34-N34</f>
        <v>-1080</v>
      </c>
    </row>
    <row r="35" spans="1:16" ht="18.75" customHeight="1" thickBot="1" x14ac:dyDescent="0.3">
      <c r="A35" s="60" t="s">
        <v>47</v>
      </c>
      <c r="B35" s="180" t="s">
        <v>48</v>
      </c>
      <c r="C35" s="180"/>
      <c r="D35" s="141"/>
      <c r="E35" s="188"/>
      <c r="F35" s="188"/>
      <c r="G35" s="142"/>
      <c r="H35" s="141" t="s">
        <v>49</v>
      </c>
      <c r="I35" s="142"/>
      <c r="J35" s="131" t="s">
        <v>49</v>
      </c>
      <c r="K35" s="132"/>
      <c r="L35" s="133">
        <v>0</v>
      </c>
      <c r="M35" s="134"/>
      <c r="N35" s="127">
        <v>832</v>
      </c>
      <c r="O35" s="128"/>
      <c r="P35" s="57">
        <f t="shared" ref="P35" si="11">L35-N35</f>
        <v>-832</v>
      </c>
    </row>
    <row r="36" spans="1:16" ht="18.75" customHeight="1" thickBot="1" x14ac:dyDescent="0.3">
      <c r="A36" s="60" t="s">
        <v>47</v>
      </c>
      <c r="B36" s="180" t="s">
        <v>48</v>
      </c>
      <c r="C36" s="180"/>
      <c r="D36" s="141"/>
      <c r="E36" s="188"/>
      <c r="F36" s="188"/>
      <c r="G36" s="142"/>
      <c r="H36" s="141" t="s">
        <v>49</v>
      </c>
      <c r="I36" s="142"/>
      <c r="J36" s="131" t="s">
        <v>49</v>
      </c>
      <c r="K36" s="132"/>
      <c r="L36" s="133">
        <v>0</v>
      </c>
      <c r="M36" s="134"/>
      <c r="N36" s="127">
        <v>701</v>
      </c>
      <c r="O36" s="128"/>
      <c r="P36" s="57">
        <f t="shared" si="10"/>
        <v>-701</v>
      </c>
    </row>
    <row r="37" spans="1:16" ht="19.149999999999999" customHeight="1" x14ac:dyDescent="0.25">
      <c r="A37" s="60" t="s">
        <v>47</v>
      </c>
      <c r="B37" s="185" t="s">
        <v>48</v>
      </c>
      <c r="C37" s="186"/>
      <c r="D37" s="141"/>
      <c r="E37" s="188"/>
      <c r="F37" s="188"/>
      <c r="G37" s="142"/>
      <c r="H37" s="141" t="s">
        <v>49</v>
      </c>
      <c r="I37" s="142"/>
      <c r="J37" s="141" t="s">
        <v>49</v>
      </c>
      <c r="K37" s="173"/>
      <c r="L37" s="178">
        <v>0</v>
      </c>
      <c r="M37" s="179"/>
      <c r="N37" s="189">
        <v>390</v>
      </c>
      <c r="O37" s="190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432DE3-8857-4F0A-BC8F-662FAC8176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42D403-FFA2-4741-87DD-CC7382BDB76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3633DAD6-E64E-4B98-885E-B38E34931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dcterms:created xsi:type="dcterms:W3CDTF">2015-11-16T19:09:52Z</dcterms:created>
  <dcterms:modified xsi:type="dcterms:W3CDTF">2024-08-30T21:01:00Z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