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Billingsley (NTAB Internal)/IBP/IBP 3481 - Suite 100 Quest (The Colony, TX)/Report Documents/"/>
    </mc:Choice>
  </mc:AlternateContent>
  <xr:revisionPtr revIDLastSave="4" documentId="8_{4F8AD58E-0662-41BB-81DB-EA3034BB0EA8}" xr6:coauthVersionLast="47" xr6:coauthVersionMax="47" xr10:uidLastSave="{C6BD58A9-C039-4BCC-B5F1-71E12F31710F}"/>
  <bookViews>
    <workbookView xWindow="7710" yWindow="1800" windowWidth="19590" windowHeight="14175" activeTab="2" xr2:uid="{90049FF2-3DC6-4935-8977-60663668A5C6}"/>
  </bookViews>
  <sheets>
    <sheet name="VAV's" sheetId="1" r:id="rId1"/>
    <sheet name="VVT SGRD's" sheetId="2" r:id="rId2"/>
    <sheet name="AREA SGRD's" sheetId="5" r:id="rId3"/>
  </sheets>
  <definedNames>
    <definedName name="_xlnm.Print_Area" localSheetId="2">'AREA SGRD''s'!$A$1:$I$55</definedName>
    <definedName name="_xlnm.Print_Area" localSheetId="0">'VAV''s'!$A$1:$L$16</definedName>
    <definedName name="_xlnm.Print_Area" localSheetId="1">'VVT SGRD''s'!$A$1:$H$22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H46" i="5"/>
  <c r="H45" i="5"/>
  <c r="G43" i="5"/>
  <c r="F43" i="5"/>
  <c r="E43" i="5"/>
  <c r="H42" i="5"/>
  <c r="H41" i="5"/>
  <c r="G21" i="5"/>
  <c r="F21" i="5"/>
  <c r="E21" i="5"/>
  <c r="G11" i="5"/>
  <c r="F11" i="5"/>
  <c r="E11" i="5"/>
  <c r="H10" i="5"/>
  <c r="H9" i="5"/>
  <c r="H8" i="5"/>
  <c r="E39" i="5"/>
  <c r="G39" i="5"/>
  <c r="G20" i="2"/>
  <c r="F20" i="2"/>
  <c r="E20" i="2"/>
  <c r="H20" i="2" s="1"/>
  <c r="H19" i="2"/>
  <c r="H18" i="2"/>
  <c r="H17" i="2"/>
  <c r="H16" i="2"/>
  <c r="F14" i="2"/>
  <c r="E14" i="2"/>
  <c r="H13" i="2"/>
  <c r="H12" i="2"/>
  <c r="H11" i="2"/>
  <c r="H10" i="2"/>
  <c r="H9" i="2"/>
  <c r="H8" i="2"/>
  <c r="G31" i="5"/>
  <c r="E31" i="5"/>
  <c r="H14" i="2" l="1"/>
  <c r="H43" i="5"/>
  <c r="H39" i="5"/>
  <c r="H1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17757F70-63C1-4155-A151-46AB4C994B6F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sharedStrings.xml><?xml version="1.0" encoding="utf-8"?>
<sst xmlns="http://schemas.openxmlformats.org/spreadsheetml/2006/main" count="185" uniqueCount="90">
  <si>
    <t>National TAB</t>
  </si>
  <si>
    <t>Project: IBP 3481 - Quest</t>
  </si>
  <si>
    <t>Address: 381 Plano Pkwy, Suite 100  The Colony, TX</t>
  </si>
  <si>
    <t>Asset: Single Duct VAV's</t>
  </si>
  <si>
    <t>Asset</t>
  </si>
  <si>
    <t>Area Served</t>
  </si>
  <si>
    <t>Address</t>
  </si>
  <si>
    <t>Type</t>
  </si>
  <si>
    <t>Size</t>
  </si>
  <si>
    <t>Design
Max
CFM</t>
  </si>
  <si>
    <t>Actual
Max
CFM</t>
  </si>
  <si>
    <t>Design
Min
CFM</t>
  </si>
  <si>
    <t>Actual
Min
CFM</t>
  </si>
  <si>
    <t>Design
Heat
CFM</t>
  </si>
  <si>
    <t>Actual
Heat
CFM</t>
  </si>
  <si>
    <t>Ak
(max)</t>
  </si>
  <si>
    <t>VVT-1</t>
  </si>
  <si>
    <t>VVT-2</t>
  </si>
  <si>
    <t>Asset: VVT SGRD's</t>
  </si>
  <si>
    <t>DESIGN      CFM</t>
  </si>
  <si>
    <t>Prelim     CFM</t>
  </si>
  <si>
    <t>FINAL
CFM</t>
  </si>
  <si>
    <t>% to
design</t>
  </si>
  <si>
    <t>V1-1</t>
  </si>
  <si>
    <t>CD</t>
  </si>
  <si>
    <t>V1-2</t>
  </si>
  <si>
    <t>V1-3</t>
  </si>
  <si>
    <t>V1-4</t>
  </si>
  <si>
    <t>V1-5</t>
  </si>
  <si>
    <t>V1-6</t>
  </si>
  <si>
    <t>V2-1</t>
  </si>
  <si>
    <t>LD</t>
  </si>
  <si>
    <t>V2-2</t>
  </si>
  <si>
    <t>V2-3</t>
  </si>
  <si>
    <t>V2-4</t>
  </si>
  <si>
    <t>Asset: AREA SGRD's</t>
  </si>
  <si>
    <t>100-1</t>
  </si>
  <si>
    <t>100-2</t>
  </si>
  <si>
    <t>100-3</t>
  </si>
  <si>
    <t>102-1</t>
  </si>
  <si>
    <t>102-2</t>
  </si>
  <si>
    <t>102-3</t>
  </si>
  <si>
    <t>102-4</t>
  </si>
  <si>
    <t>102-5</t>
  </si>
  <si>
    <t>102-6</t>
  </si>
  <si>
    <t>102-7</t>
  </si>
  <si>
    <t>102-8</t>
  </si>
  <si>
    <t>105-1</t>
  </si>
  <si>
    <t>105-2</t>
  </si>
  <si>
    <t>105-3</t>
  </si>
  <si>
    <t>105-4</t>
  </si>
  <si>
    <t>105-5</t>
  </si>
  <si>
    <t>105-6</t>
  </si>
  <si>
    <t>105-7</t>
  </si>
  <si>
    <t>105-8</t>
  </si>
  <si>
    <t>S1</t>
  </si>
  <si>
    <t>VVT 100</t>
  </si>
  <si>
    <t>(EXISTING)</t>
  </si>
  <si>
    <t>VVT 102</t>
  </si>
  <si>
    <t>VVT 105</t>
  </si>
  <si>
    <t>VVT 112</t>
  </si>
  <si>
    <t>VVT 115</t>
  </si>
  <si>
    <t>EXISTING OFFICE</t>
  </si>
  <si>
    <t>1145 [1]</t>
  </si>
  <si>
    <t>107-1</t>
  </si>
  <si>
    <t>107-2</t>
  </si>
  <si>
    <t>107-3</t>
  </si>
  <si>
    <t>107-4</t>
  </si>
  <si>
    <t>107-5</t>
  </si>
  <si>
    <t>107-6</t>
  </si>
  <si>
    <t>VVT 107</t>
  </si>
  <si>
    <t>Note</t>
  </si>
  <si>
    <t>[1]</t>
  </si>
  <si>
    <t>112-1</t>
  </si>
  <si>
    <t>112-2</t>
  </si>
  <si>
    <t>115-1</t>
  </si>
  <si>
    <t>115-2</t>
  </si>
  <si>
    <t>115-3</t>
  </si>
  <si>
    <t>[2]</t>
  </si>
  <si>
    <t>114-1</t>
  </si>
  <si>
    <t>NA</t>
  </si>
  <si>
    <t>VAV</t>
  </si>
  <si>
    <t>12"</t>
  </si>
  <si>
    <t>ADD31</t>
  </si>
  <si>
    <t>12"X12"</t>
  </si>
  <si>
    <r>
      <t xml:space="preserve">NOTES: </t>
    </r>
    <r>
      <rPr>
        <sz val="11"/>
        <color rgb="FF000000"/>
        <rFont val="Arial"/>
        <family val="2"/>
      </rPr>
      <t>[1] MOTORIZED DAMPER WAS FULLY OPEN DURING TIME OF TESTING.</t>
    </r>
  </si>
  <si>
    <t>[1] NO DESIGNS SHOWN PER PLANS.</t>
  </si>
  <si>
    <t>NOTES:</t>
  </si>
  <si>
    <t>[2] MOTORIZED DAMPER NOT FUNCTIONAL ON CALL FOR COOLING</t>
  </si>
  <si>
    <t xml:space="preserve">[1] MOTORIZED DAMPER FULLY OPEN.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</si>
</sst>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i/>
      <sz val="9"/>
      <name val="Calibri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2" fillId="0" borderId="0" xfId="2"/>
    <xf numFmtId="0" fontId="3" fillId="0" borderId="0" xfId="2" applyFont="1" applyAlignment="1">
      <alignment horizontal="left" vertical="top"/>
    </xf>
    <xf numFmtId="0" fontId="4" fillId="0" borderId="0" xfId="2" applyFont="1" applyAlignment="1">
      <alignment horizontal="left" vertical="top"/>
    </xf>
    <xf numFmtId="0" fontId="5" fillId="0" borderId="0" xfId="2" applyFont="1"/>
    <xf numFmtId="0" fontId="6" fillId="0" borderId="0" xfId="2" applyFont="1"/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1" fontId="7" fillId="0" borderId="2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164" fontId="7" fillId="0" borderId="3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164" fontId="7" fillId="0" borderId="6" xfId="2" applyNumberFormat="1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1" fontId="7" fillId="0" borderId="8" xfId="2" applyNumberFormat="1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2" fontId="7" fillId="0" borderId="4" xfId="2" applyNumberFormat="1" applyFont="1" applyBorder="1" applyAlignment="1">
      <alignment horizontal="center" vertical="center"/>
    </xf>
    <xf numFmtId="2" fontId="7" fillId="0" borderId="9" xfId="2" applyNumberFormat="1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9" fillId="0" borderId="0" xfId="2" applyFont="1" applyAlignment="1">
      <alignment horizontal="left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0" xfId="2" applyFont="1" applyAlignment="1">
      <alignment horizontal="center"/>
    </xf>
    <xf numFmtId="0" fontId="16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5" fillId="0" borderId="0" xfId="2" applyFont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1" fontId="3" fillId="0" borderId="7" xfId="2" applyNumberFormat="1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 wrapText="1"/>
    </xf>
    <xf numFmtId="1" fontId="3" fillId="0" borderId="5" xfId="2" applyNumberFormat="1" applyFont="1" applyBorder="1" applyAlignment="1">
      <alignment horizontal="center" vertical="center"/>
    </xf>
    <xf numFmtId="49" fontId="8" fillId="0" borderId="12" xfId="2" applyNumberFormat="1" applyFont="1" applyBorder="1" applyAlignment="1">
      <alignment horizontal="center" vertical="center"/>
    </xf>
    <xf numFmtId="1" fontId="8" fillId="0" borderId="5" xfId="2" applyNumberFormat="1" applyFont="1" applyBorder="1" applyAlignment="1">
      <alignment horizontal="center" vertical="center"/>
    </xf>
    <xf numFmtId="1" fontId="8" fillId="0" borderId="7" xfId="2" applyNumberFormat="1" applyFont="1" applyBorder="1" applyAlignment="1">
      <alignment horizontal="center" vertical="center"/>
    </xf>
    <xf numFmtId="49" fontId="3" fillId="0" borderId="13" xfId="2" applyNumberFormat="1" applyFont="1" applyBorder="1" applyAlignment="1">
      <alignment horizontal="center" vertical="center"/>
    </xf>
    <xf numFmtId="0" fontId="20" fillId="0" borderId="0" xfId="2" applyFont="1"/>
    <xf numFmtId="49" fontId="3" fillId="0" borderId="14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1" fontId="3" fillId="0" borderId="2" xfId="2" applyNumberFormat="1" applyFont="1" applyBorder="1" applyAlignment="1">
      <alignment horizontal="center" vertical="center"/>
    </xf>
    <xf numFmtId="0" fontId="7" fillId="0" borderId="2" xfId="2" applyFont="1" applyBorder="1"/>
    <xf numFmtId="0" fontId="21" fillId="0" borderId="0" xfId="2" applyFont="1" applyAlignment="1">
      <alignment horizontal="right" vertical="top" wrapText="1" indent="4"/>
    </xf>
    <xf numFmtId="0" fontId="21" fillId="0" borderId="0" xfId="2" applyFont="1" applyAlignment="1">
      <alignment horizontal="right" vertical="top" wrapText="1" indent="2"/>
    </xf>
    <xf numFmtId="0" fontId="22" fillId="0" borderId="0" xfId="2" applyFont="1" applyAlignment="1">
      <alignment horizontal="right" vertical="top" wrapText="1" indent="1"/>
    </xf>
    <xf numFmtId="0" fontId="22" fillId="0" borderId="0" xfId="2" applyFont="1" applyAlignment="1">
      <alignment horizontal="left" vertical="top" wrapText="1" indent="2"/>
    </xf>
    <xf numFmtId="0" fontId="22" fillId="0" borderId="0" xfId="2" applyFont="1" applyAlignment="1">
      <alignment horizontal="center" vertical="top" wrapText="1"/>
    </xf>
    <xf numFmtId="0" fontId="23" fillId="0" borderId="0" xfId="2" applyFont="1" applyAlignment="1">
      <alignment horizontal="right" vertical="center" wrapText="1" indent="8"/>
    </xf>
    <xf numFmtId="0" fontId="24" fillId="0" borderId="0" xfId="2" applyFont="1" applyAlignment="1">
      <alignment horizontal="right" vertical="top" wrapText="1" indent="1"/>
    </xf>
    <xf numFmtId="1" fontId="24" fillId="0" borderId="0" xfId="2" applyNumberFormat="1" applyFont="1" applyAlignment="1">
      <alignment horizontal="right" vertical="top" wrapText="1" indent="1"/>
    </xf>
    <xf numFmtId="164" fontId="24" fillId="0" borderId="0" xfId="2" applyNumberFormat="1" applyFont="1" applyAlignment="1">
      <alignment horizontal="right" vertical="top" wrapText="1"/>
    </xf>
    <xf numFmtId="0" fontId="23" fillId="0" borderId="0" xfId="2" applyFont="1" applyAlignment="1">
      <alignment horizontal="right" vertical="top" wrapText="1" indent="8"/>
    </xf>
    <xf numFmtId="0" fontId="8" fillId="0" borderId="7" xfId="2" applyFont="1" applyBorder="1" applyAlignment="1">
      <alignment horizontal="center" vertical="center" wrapText="1"/>
    </xf>
    <xf numFmtId="2" fontId="8" fillId="0" borderId="15" xfId="1" applyNumberFormat="1" applyFont="1" applyBorder="1" applyAlignment="1">
      <alignment horizontal="center" vertical="center"/>
    </xf>
    <xf numFmtId="2" fontId="3" fillId="0" borderId="16" xfId="1" applyNumberFormat="1" applyFont="1" applyBorder="1" applyAlignment="1">
      <alignment horizontal="center" vertical="center"/>
    </xf>
    <xf numFmtId="2" fontId="3" fillId="0" borderId="7" xfId="1" applyNumberFormat="1" applyFont="1" applyBorder="1" applyAlignment="1">
      <alignment horizontal="center" vertical="center"/>
    </xf>
    <xf numFmtId="2" fontId="8" fillId="0" borderId="7" xfId="1" applyNumberFormat="1" applyFont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/>
    </xf>
    <xf numFmtId="2" fontId="8" fillId="0" borderId="5" xfId="1" applyNumberFormat="1" applyFont="1" applyBorder="1" applyAlignment="1">
      <alignment horizontal="center" vertical="center"/>
    </xf>
    <xf numFmtId="0" fontId="2" fillId="0" borderId="4" xfId="2" applyBorder="1"/>
    <xf numFmtId="0" fontId="20" fillId="0" borderId="4" xfId="2" applyFont="1" applyBorder="1"/>
    <xf numFmtId="49" fontId="3" fillId="0" borderId="17" xfId="2" applyNumberFormat="1" applyFont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 vertical="center"/>
    </xf>
    <xf numFmtId="0" fontId="2" fillId="0" borderId="1" xfId="2" applyBorder="1"/>
    <xf numFmtId="0" fontId="2" fillId="0" borderId="9" xfId="2" applyBorder="1"/>
    <xf numFmtId="1" fontId="3" fillId="0" borderId="4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1" fontId="3" fillId="2" borderId="5" xfId="2" applyNumberFormat="1" applyFont="1" applyFill="1" applyBorder="1" applyAlignment="1">
      <alignment horizontal="center" vertical="center"/>
    </xf>
    <xf numFmtId="1" fontId="26" fillId="2" borderId="5" xfId="2" applyNumberFormat="1" applyFont="1" applyFill="1" applyBorder="1" applyAlignment="1">
      <alignment horizontal="center" vertical="center"/>
    </xf>
    <xf numFmtId="0" fontId="2" fillId="0" borderId="18" xfId="2" applyBorder="1"/>
    <xf numFmtId="2" fontId="7" fillId="0" borderId="2" xfId="2" applyNumberFormat="1" applyFont="1" applyBorder="1"/>
    <xf numFmtId="0" fontId="9" fillId="0" borderId="0" xfId="2" applyFont="1"/>
    <xf numFmtId="0" fontId="14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5" fillId="0" borderId="0" xfId="2" applyFont="1"/>
    <xf numFmtId="0" fontId="10" fillId="0" borderId="0" xfId="2" applyFont="1" applyAlignment="1">
      <alignment horizontal="left"/>
    </xf>
    <xf numFmtId="0" fontId="3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3" fillId="0" borderId="0" xfId="2" applyFont="1" applyAlignment="1">
      <alignment horizontal="left" vertical="top"/>
    </xf>
    <xf numFmtId="0" fontId="27" fillId="0" borderId="0" xfId="2" applyFont="1" applyAlignment="1">
      <alignment horizontal="left" vertical="center"/>
    </xf>
    <xf numFmtId="0" fontId="27" fillId="0" borderId="0" xfId="2" applyFont="1"/>
  </cellXfs>
  <cellStyles count="3">
    <cellStyle name="Comma" xfId="1" builtinId="3"/>
    <cellStyle name="Normal" xfId="0" builtinId="0"/>
    <cellStyle name="Normal 2" xfId="2" xr:uid="{590274BB-354F-45D5-996D-CB581D4735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12848" cy="658368"/>
    <xdr:pic>
      <xdr:nvPicPr>
        <xdr:cNvPr id="2" name="Picture 1">
          <a:extLst>
            <a:ext uri="{FF2B5EF4-FFF2-40B4-BE49-F238E27FC236}">
              <a16:creationId xmlns:a16="http://schemas.microsoft.com/office/drawing/2014/main" id="{B1A8235D-B30F-406F-A13E-6B3C2D42DAE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848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B813BB-C7EB-479E-85A7-764952D3C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EF3462-B2A0-47EE-B4D3-628CDC30A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E66A5-47D3-40FF-AE76-17FFAAC6ACE0}">
  <sheetPr>
    <pageSetUpPr fitToPage="1"/>
  </sheetPr>
  <dimension ref="A1:M26"/>
  <sheetViews>
    <sheetView zoomScale="80" zoomScaleNormal="80" workbookViewId="0">
      <pane ySplit="7" topLeftCell="A8" activePane="bottomLeft" state="frozen"/>
      <selection activeCell="E19" sqref="E19"/>
      <selection pane="bottomLeft" activeCell="E22" sqref="E22"/>
    </sheetView>
  </sheetViews>
  <sheetFormatPr defaultColWidth="9.140625" defaultRowHeight="15" x14ac:dyDescent="0.25"/>
  <cols>
    <col min="1" max="12" width="10.7109375" style="1" customWidth="1"/>
    <col min="13" max="16384" width="9.140625" style="1"/>
  </cols>
  <sheetData>
    <row r="1" spans="1:13" ht="53.25" customHeight="1" x14ac:dyDescent="0.4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28"/>
    </row>
    <row r="2" spans="1:13" ht="20.25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26"/>
    </row>
    <row r="3" spans="1:13" ht="21" x14ac:dyDescent="0.25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24"/>
    </row>
    <row r="4" spans="1:13" ht="15" customHeight="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3" ht="15" customHeight="1" x14ac:dyDescent="0.25">
      <c r="A5" s="82" t="s">
        <v>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3" ht="6.75" customHeight="1" thickBot="1" x14ac:dyDescent="0.3">
      <c r="A6" s="23"/>
      <c r="B6" s="23"/>
      <c r="C6" s="23"/>
      <c r="D6" s="23"/>
      <c r="E6" s="23"/>
      <c r="F6" s="23"/>
      <c r="G6" s="23"/>
    </row>
    <row r="7" spans="1:13" ht="39.950000000000003" customHeight="1" thickBot="1" x14ac:dyDescent="0.3">
      <c r="A7" s="22" t="s">
        <v>4</v>
      </c>
      <c r="B7" s="21" t="s">
        <v>5</v>
      </c>
      <c r="C7" s="21" t="s">
        <v>6</v>
      </c>
      <c r="D7" s="21" t="s">
        <v>7</v>
      </c>
      <c r="E7" s="21" t="s">
        <v>8</v>
      </c>
      <c r="F7" s="21" t="s">
        <v>9</v>
      </c>
      <c r="G7" s="21" t="s">
        <v>10</v>
      </c>
      <c r="H7" s="21" t="s">
        <v>11</v>
      </c>
      <c r="I7" s="22" t="s">
        <v>12</v>
      </c>
      <c r="J7" s="21" t="s">
        <v>13</v>
      </c>
      <c r="K7" s="21" t="s">
        <v>14</v>
      </c>
      <c r="L7" s="21" t="s">
        <v>15</v>
      </c>
    </row>
    <row r="8" spans="1:13" ht="24.95" customHeight="1" x14ac:dyDescent="0.25">
      <c r="A8" s="14" t="s">
        <v>16</v>
      </c>
      <c r="B8" s="15">
        <v>107</v>
      </c>
      <c r="C8" s="18" t="s">
        <v>80</v>
      </c>
      <c r="D8" s="18" t="s">
        <v>81</v>
      </c>
      <c r="E8" s="17" t="s">
        <v>82</v>
      </c>
      <c r="F8" s="16">
        <v>1560</v>
      </c>
      <c r="G8" s="15" t="s">
        <v>63</v>
      </c>
      <c r="H8" s="16">
        <v>312</v>
      </c>
      <c r="I8" s="15">
        <v>529</v>
      </c>
      <c r="J8" s="16" t="s">
        <v>80</v>
      </c>
      <c r="K8" s="15" t="s">
        <v>80</v>
      </c>
      <c r="L8" s="20" t="s">
        <v>80</v>
      </c>
    </row>
    <row r="9" spans="1:13" ht="24.95" customHeight="1" x14ac:dyDescent="0.25">
      <c r="A9" s="14" t="s">
        <v>17</v>
      </c>
      <c r="B9" s="12">
        <v>101</v>
      </c>
      <c r="C9" s="18" t="s">
        <v>83</v>
      </c>
      <c r="D9" s="18" t="s">
        <v>81</v>
      </c>
      <c r="E9" s="17" t="s">
        <v>84</v>
      </c>
      <c r="F9" s="16">
        <v>730</v>
      </c>
      <c r="G9" s="12">
        <v>697</v>
      </c>
      <c r="H9" s="16">
        <v>146</v>
      </c>
      <c r="I9" s="15">
        <v>140</v>
      </c>
      <c r="J9" s="16" t="s">
        <v>80</v>
      </c>
      <c r="K9" s="15" t="s">
        <v>80</v>
      </c>
      <c r="L9" s="19" t="s">
        <v>80</v>
      </c>
    </row>
    <row r="10" spans="1:13" ht="24.95" customHeight="1" x14ac:dyDescent="0.25">
      <c r="A10" s="14"/>
      <c r="B10" s="12"/>
      <c r="C10" s="18"/>
      <c r="D10" s="18"/>
      <c r="E10" s="17"/>
      <c r="F10" s="16"/>
      <c r="G10" s="12"/>
      <c r="H10" s="16"/>
      <c r="I10" s="15"/>
      <c r="J10" s="16"/>
      <c r="K10" s="15"/>
      <c r="L10" s="11"/>
    </row>
    <row r="11" spans="1:13" ht="24.95" customHeight="1" x14ac:dyDescent="0.25">
      <c r="A11" s="14"/>
      <c r="B11" s="12"/>
      <c r="C11" s="18"/>
      <c r="D11" s="18"/>
      <c r="E11" s="17"/>
      <c r="F11" s="16"/>
      <c r="G11" s="12"/>
      <c r="H11" s="16"/>
      <c r="I11" s="15"/>
      <c r="J11" s="16"/>
      <c r="K11" s="15"/>
      <c r="L11" s="11"/>
    </row>
    <row r="12" spans="1:13" ht="24.95" customHeight="1" x14ac:dyDescent="0.25">
      <c r="A12" s="14"/>
      <c r="B12" s="12"/>
      <c r="C12" s="18"/>
      <c r="D12" s="18"/>
      <c r="E12" s="17"/>
      <c r="F12" s="16"/>
      <c r="G12" s="12"/>
      <c r="H12" s="16"/>
      <c r="I12" s="15"/>
      <c r="J12" s="16"/>
      <c r="K12" s="15"/>
      <c r="L12" s="11"/>
    </row>
    <row r="13" spans="1:13" ht="24.95" customHeight="1" x14ac:dyDescent="0.25">
      <c r="A13" s="14"/>
      <c r="B13" s="12"/>
      <c r="C13" s="18"/>
      <c r="D13" s="18"/>
      <c r="E13" s="17"/>
      <c r="F13" s="16"/>
      <c r="G13" s="12"/>
      <c r="H13" s="16"/>
      <c r="I13" s="15"/>
      <c r="J13" s="16"/>
      <c r="K13" s="15"/>
      <c r="L13" s="19"/>
    </row>
    <row r="14" spans="1:13" ht="25.5" customHeight="1" thickBot="1" x14ac:dyDescent="0.3">
      <c r="A14" s="10"/>
      <c r="B14" s="7"/>
      <c r="C14" s="9"/>
      <c r="D14" s="9"/>
      <c r="E14" s="9"/>
      <c r="F14" s="8"/>
      <c r="G14" s="7"/>
      <c r="H14" s="8"/>
      <c r="I14" s="7"/>
      <c r="J14" s="8"/>
      <c r="K14" s="7"/>
      <c r="L14" s="6"/>
    </row>
    <row r="15" spans="1:13" x14ac:dyDescent="0.25">
      <c r="A15" s="4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3" x14ac:dyDescent="0.25">
      <c r="A16" s="77" t="s">
        <v>85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</row>
    <row r="17" spans="1:1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5" spans="1:12" x14ac:dyDescent="0.25">
      <c r="A25" s="3"/>
    </row>
    <row r="26" spans="1:12" x14ac:dyDescent="0.25">
      <c r="A26" s="2"/>
    </row>
  </sheetData>
  <mergeCells count="6">
    <mergeCell ref="A16:L16"/>
    <mergeCell ref="A2:L2"/>
    <mergeCell ref="A3:L3"/>
    <mergeCell ref="A1:L1"/>
    <mergeCell ref="A4:L4"/>
    <mergeCell ref="A5:L5"/>
  </mergeCells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0659A-4DDE-404A-96AD-4B1B339BF553}">
  <sheetPr>
    <pageSetUpPr fitToPage="1"/>
  </sheetPr>
  <dimension ref="A1:M37"/>
  <sheetViews>
    <sheetView zoomScale="80" zoomScaleNormal="80" workbookViewId="0">
      <selection activeCell="B30" sqref="B30"/>
    </sheetView>
  </sheetViews>
  <sheetFormatPr defaultColWidth="9.140625" defaultRowHeight="15" x14ac:dyDescent="0.25"/>
  <cols>
    <col min="1" max="1" width="18.28515625" style="1" customWidth="1"/>
    <col min="2" max="2" width="19.28515625" style="1" customWidth="1"/>
    <col min="3" max="3" width="9.85546875" style="1" customWidth="1"/>
    <col min="4" max="4" width="10.140625" style="1" customWidth="1"/>
    <col min="5" max="5" width="11.5703125" style="1" customWidth="1"/>
    <col min="6" max="6" width="10.85546875" style="1" customWidth="1"/>
    <col min="7" max="7" width="11.5703125" style="1" customWidth="1"/>
    <col min="8" max="8" width="12" style="1" customWidth="1"/>
    <col min="9" max="16384" width="9.140625" style="1"/>
  </cols>
  <sheetData>
    <row r="1" spans="1:13" ht="53.25" customHeight="1" x14ac:dyDescent="0.45">
      <c r="A1" s="80" t="s">
        <v>0</v>
      </c>
      <c r="B1" s="80"/>
      <c r="C1" s="80"/>
      <c r="D1" s="80"/>
      <c r="E1" s="80"/>
      <c r="F1" s="80"/>
      <c r="G1" s="80"/>
      <c r="H1" s="80"/>
      <c r="I1" s="29"/>
      <c r="J1" s="29"/>
      <c r="K1" s="29"/>
      <c r="L1" s="29"/>
      <c r="M1" s="28"/>
    </row>
    <row r="2" spans="1:13" ht="20.25" x14ac:dyDescent="0.25">
      <c r="A2" s="78" t="s">
        <v>1</v>
      </c>
      <c r="B2" s="78"/>
      <c r="C2" s="78"/>
      <c r="D2" s="78"/>
      <c r="E2" s="78"/>
      <c r="F2" s="78"/>
      <c r="G2" s="78"/>
      <c r="H2" s="78"/>
      <c r="I2" s="27"/>
      <c r="J2" s="27"/>
      <c r="K2" s="27"/>
      <c r="L2" s="27"/>
      <c r="M2" s="26"/>
    </row>
    <row r="3" spans="1:13" ht="21" x14ac:dyDescent="0.25">
      <c r="A3" s="79" t="s">
        <v>2</v>
      </c>
      <c r="B3" s="79"/>
      <c r="C3" s="79"/>
      <c r="D3" s="79"/>
      <c r="E3" s="79"/>
      <c r="F3" s="79"/>
      <c r="G3" s="79"/>
      <c r="H3" s="79"/>
      <c r="I3" s="25"/>
      <c r="J3" s="25"/>
      <c r="K3" s="25"/>
      <c r="L3" s="25"/>
      <c r="M3" s="24"/>
    </row>
    <row r="4" spans="1:13" ht="15" customHeight="1" x14ac:dyDescent="0.25">
      <c r="A4" s="81"/>
      <c r="B4" s="81"/>
      <c r="C4" s="81"/>
      <c r="D4" s="81"/>
      <c r="E4" s="81"/>
      <c r="F4" s="81"/>
      <c r="G4" s="81"/>
      <c r="H4" s="81"/>
      <c r="I4" s="4"/>
      <c r="J4" s="4"/>
      <c r="K4" s="4"/>
      <c r="L4" s="4"/>
    </row>
    <row r="5" spans="1:13" ht="15" customHeight="1" x14ac:dyDescent="0.25">
      <c r="A5" s="84" t="s">
        <v>18</v>
      </c>
      <c r="B5" s="84"/>
      <c r="C5" s="84"/>
      <c r="D5" s="84"/>
      <c r="E5" s="30"/>
      <c r="F5" s="30"/>
      <c r="G5" s="30"/>
      <c r="H5" s="31"/>
      <c r="I5" s="31"/>
      <c r="J5" s="31"/>
      <c r="K5" s="31"/>
      <c r="L5" s="31"/>
    </row>
    <row r="6" spans="1:13" ht="6.75" customHeight="1" thickBot="1" x14ac:dyDescent="0.3">
      <c r="A6" s="32"/>
      <c r="B6" s="32"/>
      <c r="C6" s="32"/>
      <c r="D6" s="32"/>
      <c r="E6" s="32"/>
      <c r="F6" s="32"/>
      <c r="G6" s="32"/>
      <c r="H6" s="31"/>
      <c r="I6" s="31"/>
      <c r="J6" s="31"/>
      <c r="K6" s="31"/>
      <c r="L6" s="31"/>
    </row>
    <row r="7" spans="1:13" ht="26.25" thickBot="1" x14ac:dyDescent="0.3">
      <c r="A7" s="22" t="s">
        <v>4</v>
      </c>
      <c r="B7" s="22" t="s">
        <v>5</v>
      </c>
      <c r="C7" s="22" t="s">
        <v>7</v>
      </c>
      <c r="D7" s="22" t="s">
        <v>8</v>
      </c>
      <c r="E7" s="22" t="s">
        <v>19</v>
      </c>
      <c r="F7" s="22" t="s">
        <v>20</v>
      </c>
      <c r="G7" s="22" t="s">
        <v>21</v>
      </c>
      <c r="H7" s="22" t="s">
        <v>22</v>
      </c>
      <c r="I7" s="22" t="s">
        <v>71</v>
      </c>
    </row>
    <row r="8" spans="1:13" ht="15" customHeight="1" x14ac:dyDescent="0.25">
      <c r="A8" s="33" t="s">
        <v>23</v>
      </c>
      <c r="B8" s="34" t="s">
        <v>62</v>
      </c>
      <c r="C8" s="18" t="s">
        <v>24</v>
      </c>
      <c r="D8" s="35">
        <v>10</v>
      </c>
      <c r="E8" s="35">
        <v>260</v>
      </c>
      <c r="F8" s="35">
        <v>182</v>
      </c>
      <c r="G8" s="35">
        <v>182</v>
      </c>
      <c r="H8" s="59">
        <f t="shared" ref="H8:H14" si="0">SUM(G8/E8)</f>
        <v>0.7</v>
      </c>
      <c r="I8" s="75"/>
    </row>
    <row r="9" spans="1:13" x14ac:dyDescent="0.25">
      <c r="A9" s="33" t="s">
        <v>25</v>
      </c>
      <c r="B9" s="34" t="s">
        <v>62</v>
      </c>
      <c r="C9" s="18" t="s">
        <v>24</v>
      </c>
      <c r="D9" s="35">
        <v>10</v>
      </c>
      <c r="E9" s="35">
        <v>260</v>
      </c>
      <c r="F9" s="35">
        <v>219</v>
      </c>
      <c r="G9" s="35">
        <v>219</v>
      </c>
      <c r="H9" s="60">
        <f t="shared" si="0"/>
        <v>0.84230769230769231</v>
      </c>
      <c r="I9" s="64"/>
    </row>
    <row r="10" spans="1:13" x14ac:dyDescent="0.25">
      <c r="A10" s="33" t="s">
        <v>26</v>
      </c>
      <c r="B10" s="34" t="s">
        <v>62</v>
      </c>
      <c r="C10" s="18" t="s">
        <v>24</v>
      </c>
      <c r="D10" s="35">
        <v>10</v>
      </c>
      <c r="E10" s="35">
        <v>260</v>
      </c>
      <c r="F10" s="35">
        <v>204</v>
      </c>
      <c r="G10" s="35">
        <v>204</v>
      </c>
      <c r="H10" s="60">
        <f t="shared" si="0"/>
        <v>0.7846153846153846</v>
      </c>
      <c r="I10" s="64"/>
    </row>
    <row r="11" spans="1:13" x14ac:dyDescent="0.25">
      <c r="A11" s="33" t="s">
        <v>27</v>
      </c>
      <c r="B11" s="34" t="s">
        <v>62</v>
      </c>
      <c r="C11" s="18" t="s">
        <v>24</v>
      </c>
      <c r="D11" s="35">
        <v>10</v>
      </c>
      <c r="E11" s="35">
        <v>260</v>
      </c>
      <c r="F11" s="35">
        <v>175</v>
      </c>
      <c r="G11" s="35">
        <v>175</v>
      </c>
      <c r="H11" s="60">
        <f t="shared" si="0"/>
        <v>0.67307692307692313</v>
      </c>
      <c r="I11" s="64"/>
    </row>
    <row r="12" spans="1:13" s="42" customFormat="1" x14ac:dyDescent="0.25">
      <c r="A12" s="33" t="s">
        <v>28</v>
      </c>
      <c r="B12" s="34" t="s">
        <v>62</v>
      </c>
      <c r="C12" s="18" t="s">
        <v>24</v>
      </c>
      <c r="D12" s="35">
        <v>10</v>
      </c>
      <c r="E12" s="35">
        <v>260</v>
      </c>
      <c r="F12" s="35">
        <v>201</v>
      </c>
      <c r="G12" s="35">
        <v>201</v>
      </c>
      <c r="H12" s="60">
        <f t="shared" si="0"/>
        <v>0.77307692307692311</v>
      </c>
      <c r="I12" s="64"/>
    </row>
    <row r="13" spans="1:13" s="42" customFormat="1" x14ac:dyDescent="0.25">
      <c r="A13" s="33" t="s">
        <v>29</v>
      </c>
      <c r="B13" s="34" t="s">
        <v>62</v>
      </c>
      <c r="C13" s="18" t="s">
        <v>24</v>
      </c>
      <c r="D13" s="35">
        <v>10</v>
      </c>
      <c r="E13" s="35">
        <v>260</v>
      </c>
      <c r="F13" s="35">
        <v>164</v>
      </c>
      <c r="G13" s="35">
        <v>164</v>
      </c>
      <c r="H13" s="60">
        <f t="shared" si="0"/>
        <v>0.63076923076923075</v>
      </c>
      <c r="I13" s="64"/>
    </row>
    <row r="14" spans="1:13" s="42" customFormat="1" x14ac:dyDescent="0.25">
      <c r="A14" s="38" t="s">
        <v>16</v>
      </c>
      <c r="B14" s="36"/>
      <c r="C14" s="13"/>
      <c r="D14" s="35"/>
      <c r="E14" s="40">
        <f>SUM(E8:E13)</f>
        <v>1560</v>
      </c>
      <c r="F14" s="37">
        <f>SUM(F8:F13)</f>
        <v>1145</v>
      </c>
      <c r="G14" s="39">
        <f>SUM(G8:G13)</f>
        <v>1145</v>
      </c>
      <c r="H14" s="61">
        <f t="shared" si="0"/>
        <v>0.73397435897435892</v>
      </c>
      <c r="I14" s="70" t="s">
        <v>72</v>
      </c>
    </row>
    <row r="15" spans="1:13" x14ac:dyDescent="0.25">
      <c r="A15" s="33"/>
      <c r="B15" s="36"/>
      <c r="C15" s="13"/>
      <c r="D15" s="37"/>
      <c r="E15" s="37"/>
      <c r="F15" s="37"/>
      <c r="G15" s="37"/>
      <c r="H15" s="62"/>
      <c r="I15" s="64"/>
    </row>
    <row r="16" spans="1:13" x14ac:dyDescent="0.25">
      <c r="A16" s="33" t="s">
        <v>30</v>
      </c>
      <c r="B16" s="36">
        <v>100</v>
      </c>
      <c r="C16" s="13" t="s">
        <v>31</v>
      </c>
      <c r="D16" s="37">
        <v>10</v>
      </c>
      <c r="E16" s="37">
        <v>260</v>
      </c>
      <c r="F16" s="37">
        <v>200</v>
      </c>
      <c r="G16" s="37">
        <v>248</v>
      </c>
      <c r="H16" s="62">
        <f t="shared" ref="H16:H20" si="1">G16/E16</f>
        <v>0.9538461538461539</v>
      </c>
      <c r="I16" s="64"/>
    </row>
    <row r="17" spans="1:9" x14ac:dyDescent="0.25">
      <c r="A17" s="33" t="s">
        <v>32</v>
      </c>
      <c r="B17" s="36">
        <v>100</v>
      </c>
      <c r="C17" s="13" t="s">
        <v>31</v>
      </c>
      <c r="D17" s="37">
        <v>10</v>
      </c>
      <c r="E17" s="37">
        <v>230</v>
      </c>
      <c r="F17" s="37">
        <v>154</v>
      </c>
      <c r="G17" s="37">
        <v>227</v>
      </c>
      <c r="H17" s="62">
        <f t="shared" si="1"/>
        <v>0.9869565217391304</v>
      </c>
      <c r="I17" s="64"/>
    </row>
    <row r="18" spans="1:9" x14ac:dyDescent="0.25">
      <c r="A18" s="33" t="s">
        <v>33</v>
      </c>
      <c r="B18" s="36">
        <v>101</v>
      </c>
      <c r="C18" s="13" t="s">
        <v>24</v>
      </c>
      <c r="D18" s="37">
        <v>8</v>
      </c>
      <c r="E18" s="37">
        <v>155</v>
      </c>
      <c r="F18" s="37">
        <v>209</v>
      </c>
      <c r="G18" s="37">
        <v>143</v>
      </c>
      <c r="H18" s="62">
        <f t="shared" si="1"/>
        <v>0.92258064516129035</v>
      </c>
      <c r="I18" s="64"/>
    </row>
    <row r="19" spans="1:9" x14ac:dyDescent="0.25">
      <c r="A19" s="33" t="s">
        <v>34</v>
      </c>
      <c r="B19" s="36">
        <v>101</v>
      </c>
      <c r="C19" s="13" t="s">
        <v>31</v>
      </c>
      <c r="D19" s="37">
        <v>6</v>
      </c>
      <c r="E19" s="37">
        <v>85</v>
      </c>
      <c r="F19" s="37">
        <v>139</v>
      </c>
      <c r="G19" s="37">
        <v>79</v>
      </c>
      <c r="H19" s="62">
        <f t="shared" si="1"/>
        <v>0.92941176470588238</v>
      </c>
      <c r="I19" s="64"/>
    </row>
    <row r="20" spans="1:9" x14ac:dyDescent="0.25">
      <c r="A20" s="38" t="s">
        <v>17</v>
      </c>
      <c r="B20" s="36"/>
      <c r="C20" s="13"/>
      <c r="D20" s="37"/>
      <c r="E20" s="39">
        <f>SUM(E16:E19)</f>
        <v>730</v>
      </c>
      <c r="F20" s="37">
        <f>SUM(F16:F19)</f>
        <v>702</v>
      </c>
      <c r="G20" s="39">
        <f>SUM(G16:G19)</f>
        <v>697</v>
      </c>
      <c r="H20" s="63">
        <f t="shared" si="1"/>
        <v>0.95479452054794522</v>
      </c>
      <c r="I20" s="64"/>
    </row>
    <row r="21" spans="1:9" ht="15.75" thickBot="1" x14ac:dyDescent="0.3">
      <c r="A21" s="43"/>
      <c r="B21" s="44"/>
      <c r="C21" s="9"/>
      <c r="D21" s="45"/>
      <c r="E21" s="46"/>
      <c r="F21" s="45"/>
      <c r="G21" s="46"/>
      <c r="H21" s="76"/>
      <c r="I21" s="68"/>
    </row>
    <row r="22" spans="1:9" ht="20.100000000000001" customHeight="1" x14ac:dyDescent="0.25">
      <c r="A22" s="47"/>
      <c r="B22" s="48"/>
      <c r="C22" s="49"/>
      <c r="D22" s="49"/>
      <c r="E22" s="50"/>
      <c r="F22" s="49"/>
      <c r="G22" s="51"/>
      <c r="H22" s="51"/>
    </row>
    <row r="23" spans="1:9" ht="20.100000000000001" customHeight="1" x14ac:dyDescent="0.25">
      <c r="A23" s="86" t="s">
        <v>87</v>
      </c>
      <c r="B23" s="83" t="s">
        <v>89</v>
      </c>
      <c r="C23" s="83"/>
      <c r="D23" s="83"/>
      <c r="E23" s="83"/>
      <c r="F23" s="83"/>
      <c r="G23" s="83"/>
      <c r="H23" s="83"/>
      <c r="I23" s="83"/>
    </row>
    <row r="24" spans="1:9" ht="20.100000000000001" customHeight="1" x14ac:dyDescent="0.25">
      <c r="A24" s="56"/>
      <c r="B24" s="56"/>
      <c r="C24" s="53"/>
      <c r="D24" s="54"/>
      <c r="E24" s="54"/>
      <c r="F24" s="54"/>
      <c r="G24" s="54"/>
      <c r="H24" s="55"/>
    </row>
    <row r="26" spans="1:9" s="42" customFormat="1" x14ac:dyDescent="0.25"/>
    <row r="27" spans="1:9" s="42" customFormat="1" x14ac:dyDescent="0.25"/>
    <row r="28" spans="1:9" s="42" customFormat="1" x14ac:dyDescent="0.25"/>
    <row r="32" spans="1:9" s="42" customFormat="1" x14ac:dyDescent="0.25"/>
    <row r="34" spans="1:8" x14ac:dyDescent="0.25">
      <c r="A34" s="52"/>
      <c r="B34" s="52"/>
      <c r="C34" s="53"/>
      <c r="D34" s="54"/>
      <c r="E34" s="54"/>
      <c r="F34" s="54"/>
      <c r="G34" s="54"/>
      <c r="H34" s="55"/>
    </row>
    <row r="36" spans="1:8" x14ac:dyDescent="0.25">
      <c r="A36" s="3"/>
    </row>
    <row r="37" spans="1:8" x14ac:dyDescent="0.25">
      <c r="A37" s="2"/>
    </row>
  </sheetData>
  <mergeCells count="6">
    <mergeCell ref="B23:I23"/>
    <mergeCell ref="A1:H1"/>
    <mergeCell ref="A2:H2"/>
    <mergeCell ref="A3:H3"/>
    <mergeCell ref="A4:H4"/>
    <mergeCell ref="A5:D5"/>
  </mergeCells>
  <phoneticPr fontId="25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734AF-EA32-4755-97E8-5BDB613E4636}">
  <sheetPr>
    <pageSetUpPr fitToPage="1"/>
  </sheetPr>
  <dimension ref="A1:M61"/>
  <sheetViews>
    <sheetView tabSelected="1" topLeftCell="A22" zoomScale="80" zoomScaleNormal="80" workbookViewId="0">
      <selection activeCell="B56" sqref="B56"/>
    </sheetView>
  </sheetViews>
  <sheetFormatPr defaultColWidth="9.140625" defaultRowHeight="15" x14ac:dyDescent="0.25"/>
  <cols>
    <col min="1" max="1" width="18.28515625" style="1" customWidth="1"/>
    <col min="2" max="2" width="15.42578125" style="1" customWidth="1"/>
    <col min="3" max="3" width="9.85546875" style="1" customWidth="1"/>
    <col min="4" max="4" width="10.140625" style="1" customWidth="1"/>
    <col min="5" max="5" width="11.5703125" style="1" customWidth="1"/>
    <col min="6" max="6" width="10.85546875" style="1" customWidth="1"/>
    <col min="7" max="7" width="11.5703125" style="1" customWidth="1"/>
    <col min="8" max="8" width="12" style="1" customWidth="1"/>
    <col min="9" max="16384" width="9.140625" style="1"/>
  </cols>
  <sheetData>
    <row r="1" spans="1:13" ht="53.25" customHeight="1" x14ac:dyDescent="0.45">
      <c r="A1" s="80" t="s">
        <v>0</v>
      </c>
      <c r="B1" s="80"/>
      <c r="C1" s="80"/>
      <c r="D1" s="80"/>
      <c r="E1" s="80"/>
      <c r="F1" s="80"/>
      <c r="G1" s="80"/>
      <c r="H1" s="80"/>
      <c r="I1" s="29"/>
      <c r="J1" s="29"/>
      <c r="K1" s="29"/>
      <c r="L1" s="29"/>
      <c r="M1" s="28"/>
    </row>
    <row r="2" spans="1:13" ht="20.25" x14ac:dyDescent="0.25">
      <c r="A2" s="78" t="s">
        <v>1</v>
      </c>
      <c r="B2" s="78"/>
      <c r="C2" s="78"/>
      <c r="D2" s="78"/>
      <c r="E2" s="78"/>
      <c r="F2" s="78"/>
      <c r="G2" s="78"/>
      <c r="H2" s="78"/>
      <c r="I2" s="27"/>
      <c r="J2" s="27"/>
      <c r="K2" s="27"/>
      <c r="L2" s="27"/>
      <c r="M2" s="26"/>
    </row>
    <row r="3" spans="1:13" ht="21" x14ac:dyDescent="0.25">
      <c r="A3" s="79" t="s">
        <v>2</v>
      </c>
      <c r="B3" s="79"/>
      <c r="C3" s="79"/>
      <c r="D3" s="79"/>
      <c r="E3" s="79"/>
      <c r="F3" s="79"/>
      <c r="G3" s="79"/>
      <c r="H3" s="79"/>
      <c r="I3" s="25"/>
      <c r="J3" s="25"/>
      <c r="K3" s="25"/>
      <c r="L3" s="25"/>
      <c r="M3" s="24"/>
    </row>
    <row r="4" spans="1:13" ht="15" customHeight="1" x14ac:dyDescent="0.25">
      <c r="A4" s="81"/>
      <c r="B4" s="81"/>
      <c r="C4" s="81"/>
      <c r="D4" s="81"/>
      <c r="E4" s="81"/>
      <c r="F4" s="81"/>
      <c r="G4" s="81"/>
      <c r="H4" s="81"/>
      <c r="I4" s="4"/>
      <c r="J4" s="4"/>
      <c r="K4" s="4"/>
      <c r="L4" s="4"/>
    </row>
    <row r="5" spans="1:13" ht="15" customHeight="1" x14ac:dyDescent="0.25">
      <c r="A5" s="84" t="s">
        <v>35</v>
      </c>
      <c r="B5" s="84"/>
      <c r="C5" s="84"/>
      <c r="D5" s="84"/>
      <c r="E5" s="30"/>
      <c r="F5" s="30"/>
      <c r="G5" s="30"/>
      <c r="H5" s="31"/>
      <c r="I5" s="31"/>
      <c r="J5" s="31"/>
      <c r="K5" s="31"/>
      <c r="L5" s="31"/>
    </row>
    <row r="6" spans="1:13" ht="6.75" customHeight="1" thickBot="1" x14ac:dyDescent="0.3">
      <c r="A6" s="32"/>
      <c r="B6" s="32"/>
      <c r="C6" s="32"/>
      <c r="D6" s="32"/>
      <c r="E6" s="32"/>
      <c r="F6" s="32"/>
      <c r="G6" s="32"/>
      <c r="H6" s="31"/>
      <c r="I6" s="31"/>
      <c r="J6" s="31"/>
      <c r="K6" s="31"/>
      <c r="L6" s="31"/>
    </row>
    <row r="7" spans="1:13" ht="26.25" thickBot="1" x14ac:dyDescent="0.3">
      <c r="A7" s="22" t="s">
        <v>4</v>
      </c>
      <c r="B7" s="22" t="s">
        <v>5</v>
      </c>
      <c r="C7" s="22" t="s">
        <v>7</v>
      </c>
      <c r="D7" s="22" t="s">
        <v>8</v>
      </c>
      <c r="E7" s="22" t="s">
        <v>19</v>
      </c>
      <c r="F7" s="22" t="s">
        <v>20</v>
      </c>
      <c r="G7" s="22" t="s">
        <v>21</v>
      </c>
      <c r="H7" s="22" t="s">
        <v>22</v>
      </c>
      <c r="I7" s="22" t="s">
        <v>71</v>
      </c>
    </row>
    <row r="8" spans="1:13" x14ac:dyDescent="0.25">
      <c r="A8" s="33" t="s">
        <v>36</v>
      </c>
      <c r="B8" s="34">
        <v>100</v>
      </c>
      <c r="C8" s="18" t="s">
        <v>24</v>
      </c>
      <c r="D8" s="35">
        <v>8</v>
      </c>
      <c r="E8" s="35">
        <v>200</v>
      </c>
      <c r="F8" s="35">
        <v>185</v>
      </c>
      <c r="G8" s="35">
        <v>185</v>
      </c>
      <c r="H8" s="59">
        <f>G8/E8</f>
        <v>0.92500000000000004</v>
      </c>
      <c r="I8" s="69"/>
    </row>
    <row r="9" spans="1:13" x14ac:dyDescent="0.25">
      <c r="A9" s="33" t="s">
        <v>37</v>
      </c>
      <c r="B9" s="34">
        <v>100</v>
      </c>
      <c r="C9" s="18" t="s">
        <v>24</v>
      </c>
      <c r="D9" s="35">
        <v>8</v>
      </c>
      <c r="E9" s="35">
        <v>200</v>
      </c>
      <c r="F9" s="35">
        <v>180</v>
      </c>
      <c r="G9" s="35">
        <v>180</v>
      </c>
      <c r="H9" s="60">
        <f t="shared" ref="H9:H11" si="0">G9/E9</f>
        <v>0.9</v>
      </c>
      <c r="I9" s="64"/>
    </row>
    <row r="10" spans="1:13" x14ac:dyDescent="0.25">
      <c r="A10" s="33" t="s">
        <v>38</v>
      </c>
      <c r="B10" s="34">
        <v>101</v>
      </c>
      <c r="C10" s="18" t="s">
        <v>24</v>
      </c>
      <c r="D10" s="35">
        <v>8</v>
      </c>
      <c r="E10" s="35">
        <v>200</v>
      </c>
      <c r="F10" s="35">
        <v>183</v>
      </c>
      <c r="G10" s="35">
        <v>183</v>
      </c>
      <c r="H10" s="60">
        <f t="shared" si="0"/>
        <v>0.91500000000000004</v>
      </c>
      <c r="I10" s="64"/>
    </row>
    <row r="11" spans="1:13" x14ac:dyDescent="0.25">
      <c r="A11" s="38" t="s">
        <v>56</v>
      </c>
      <c r="B11" s="57" t="s">
        <v>57</v>
      </c>
      <c r="C11" s="18"/>
      <c r="D11" s="35"/>
      <c r="E11" s="40">
        <f>SUM(E8:E10)</f>
        <v>600</v>
      </c>
      <c r="F11" s="35">
        <f>SUM(F8:F10)</f>
        <v>548</v>
      </c>
      <c r="G11" s="40">
        <f>SUM(G8:G10)</f>
        <v>548</v>
      </c>
      <c r="H11" s="61">
        <f t="shared" si="0"/>
        <v>0.91333333333333333</v>
      </c>
      <c r="I11" s="64"/>
    </row>
    <row r="12" spans="1:13" s="42" customFormat="1" x14ac:dyDescent="0.25">
      <c r="A12" s="33"/>
      <c r="B12" s="34"/>
      <c r="C12" s="18"/>
      <c r="D12" s="35"/>
      <c r="E12" s="35"/>
      <c r="F12" s="35"/>
      <c r="G12" s="35"/>
      <c r="H12" s="60"/>
      <c r="I12" s="65"/>
    </row>
    <row r="13" spans="1:13" s="42" customFormat="1" x14ac:dyDescent="0.25">
      <c r="A13" s="33" t="s">
        <v>39</v>
      </c>
      <c r="B13" s="34">
        <v>102</v>
      </c>
      <c r="C13" s="18" t="s">
        <v>24</v>
      </c>
      <c r="D13" s="35">
        <v>10</v>
      </c>
      <c r="E13" s="35"/>
      <c r="F13" s="35">
        <v>303</v>
      </c>
      <c r="G13" s="35">
        <v>303</v>
      </c>
      <c r="H13" s="58"/>
      <c r="I13" s="70" t="s">
        <v>72</v>
      </c>
    </row>
    <row r="14" spans="1:13" s="42" customFormat="1" x14ac:dyDescent="0.25">
      <c r="A14" s="33" t="s">
        <v>40</v>
      </c>
      <c r="B14" s="34">
        <v>102</v>
      </c>
      <c r="C14" s="18" t="s">
        <v>24</v>
      </c>
      <c r="D14" s="35">
        <v>10</v>
      </c>
      <c r="E14" s="35"/>
      <c r="F14" s="37">
        <v>310</v>
      </c>
      <c r="G14" s="37">
        <v>310</v>
      </c>
      <c r="H14" s="58"/>
      <c r="I14" s="71" t="s">
        <v>72</v>
      </c>
    </row>
    <row r="15" spans="1:13" s="42" customFormat="1" x14ac:dyDescent="0.25">
      <c r="A15" s="33" t="s">
        <v>41</v>
      </c>
      <c r="B15" s="34">
        <v>102</v>
      </c>
      <c r="C15" s="18" t="s">
        <v>24</v>
      </c>
      <c r="D15" s="37">
        <v>10</v>
      </c>
      <c r="E15" s="35"/>
      <c r="F15" s="37">
        <v>320</v>
      </c>
      <c r="G15" s="37">
        <v>320</v>
      </c>
      <c r="H15" s="58"/>
      <c r="I15" s="71" t="s">
        <v>72</v>
      </c>
    </row>
    <row r="16" spans="1:13" s="42" customFormat="1" x14ac:dyDescent="0.25">
      <c r="A16" s="33" t="s">
        <v>42</v>
      </c>
      <c r="B16" s="34">
        <v>102</v>
      </c>
      <c r="C16" s="18" t="s">
        <v>24</v>
      </c>
      <c r="D16" s="37">
        <v>10</v>
      </c>
      <c r="E16" s="35"/>
      <c r="F16" s="37">
        <v>319</v>
      </c>
      <c r="G16" s="37">
        <v>319</v>
      </c>
      <c r="H16" s="58"/>
      <c r="I16" s="71" t="s">
        <v>72</v>
      </c>
    </row>
    <row r="17" spans="1:9" x14ac:dyDescent="0.25">
      <c r="A17" s="33" t="s">
        <v>43</v>
      </c>
      <c r="B17" s="34">
        <v>102</v>
      </c>
      <c r="C17" s="18" t="s">
        <v>24</v>
      </c>
      <c r="D17" s="37">
        <v>10</v>
      </c>
      <c r="E17" s="35"/>
      <c r="F17" s="37">
        <v>235</v>
      </c>
      <c r="G17" s="37">
        <v>235</v>
      </c>
      <c r="H17" s="58"/>
      <c r="I17" s="71" t="s">
        <v>72</v>
      </c>
    </row>
    <row r="18" spans="1:9" x14ac:dyDescent="0.25">
      <c r="A18" s="33" t="s">
        <v>44</v>
      </c>
      <c r="B18" s="34">
        <v>102</v>
      </c>
      <c r="C18" s="18" t="s">
        <v>24</v>
      </c>
      <c r="D18" s="37">
        <v>10</v>
      </c>
      <c r="E18" s="35"/>
      <c r="F18" s="37">
        <v>230</v>
      </c>
      <c r="G18" s="37">
        <v>230</v>
      </c>
      <c r="H18" s="58"/>
      <c r="I18" s="71" t="s">
        <v>72</v>
      </c>
    </row>
    <row r="19" spans="1:9" x14ac:dyDescent="0.25">
      <c r="A19" s="33" t="s">
        <v>45</v>
      </c>
      <c r="B19" s="34">
        <v>102</v>
      </c>
      <c r="C19" s="18" t="s">
        <v>24</v>
      </c>
      <c r="D19" s="35">
        <v>10</v>
      </c>
      <c r="E19" s="35"/>
      <c r="F19" s="35">
        <v>316</v>
      </c>
      <c r="G19" s="35">
        <v>316</v>
      </c>
      <c r="H19" s="58"/>
      <c r="I19" s="71" t="s">
        <v>72</v>
      </c>
    </row>
    <row r="20" spans="1:9" s="42" customFormat="1" x14ac:dyDescent="0.25">
      <c r="A20" s="33" t="s">
        <v>46</v>
      </c>
      <c r="B20" s="34">
        <v>102</v>
      </c>
      <c r="C20" s="18" t="s">
        <v>24</v>
      </c>
      <c r="D20" s="37">
        <v>10</v>
      </c>
      <c r="E20" s="35"/>
      <c r="F20" s="37">
        <v>279</v>
      </c>
      <c r="G20" s="37">
        <v>279</v>
      </c>
      <c r="H20" s="58"/>
      <c r="I20" s="71" t="s">
        <v>72</v>
      </c>
    </row>
    <row r="21" spans="1:9" x14ac:dyDescent="0.25">
      <c r="A21" s="38" t="s">
        <v>58</v>
      </c>
      <c r="B21" s="57" t="s">
        <v>57</v>
      </c>
      <c r="C21" s="13"/>
      <c r="D21" s="37"/>
      <c r="E21" s="39">
        <f>SUM(E13:E20)</f>
        <v>0</v>
      </c>
      <c r="F21" s="37">
        <f>SUM(F13:F20)</f>
        <v>2312</v>
      </c>
      <c r="G21" s="39">
        <f>SUM(G13:G20)</f>
        <v>2312</v>
      </c>
      <c r="H21" s="58"/>
      <c r="I21" s="65"/>
    </row>
    <row r="22" spans="1:9" x14ac:dyDescent="0.25">
      <c r="A22" s="33"/>
      <c r="B22" s="36"/>
      <c r="C22" s="13"/>
      <c r="D22" s="37"/>
      <c r="E22" s="37"/>
      <c r="F22" s="37"/>
      <c r="G22" s="37"/>
      <c r="H22" s="62"/>
      <c r="I22" s="64"/>
    </row>
    <row r="23" spans="1:9" x14ac:dyDescent="0.25">
      <c r="A23" s="33" t="s">
        <v>47</v>
      </c>
      <c r="B23" s="36">
        <v>105</v>
      </c>
      <c r="C23" s="13" t="s">
        <v>24</v>
      </c>
      <c r="D23" s="37">
        <v>10</v>
      </c>
      <c r="E23" s="37"/>
      <c r="F23" s="37">
        <v>206</v>
      </c>
      <c r="G23" s="37">
        <v>206</v>
      </c>
      <c r="H23" s="62"/>
      <c r="I23" s="72" t="s">
        <v>72</v>
      </c>
    </row>
    <row r="24" spans="1:9" x14ac:dyDescent="0.25">
      <c r="A24" s="33" t="s">
        <v>48</v>
      </c>
      <c r="B24" s="36">
        <v>105</v>
      </c>
      <c r="C24" s="13" t="s">
        <v>24</v>
      </c>
      <c r="D24" s="37">
        <v>10</v>
      </c>
      <c r="E24" s="37"/>
      <c r="F24" s="37">
        <v>309</v>
      </c>
      <c r="G24" s="37">
        <v>309</v>
      </c>
      <c r="H24" s="62"/>
      <c r="I24" s="72" t="s">
        <v>72</v>
      </c>
    </row>
    <row r="25" spans="1:9" x14ac:dyDescent="0.25">
      <c r="A25" s="33" t="s">
        <v>49</v>
      </c>
      <c r="B25" s="36">
        <v>105</v>
      </c>
      <c r="C25" s="13" t="s">
        <v>24</v>
      </c>
      <c r="D25" s="37">
        <v>10</v>
      </c>
      <c r="E25" s="37"/>
      <c r="F25" s="37">
        <v>162</v>
      </c>
      <c r="G25" s="37">
        <v>162</v>
      </c>
      <c r="H25" s="62"/>
      <c r="I25" s="72" t="s">
        <v>72</v>
      </c>
    </row>
    <row r="26" spans="1:9" x14ac:dyDescent="0.25">
      <c r="A26" s="33" t="s">
        <v>50</v>
      </c>
      <c r="B26" s="36">
        <v>105</v>
      </c>
      <c r="C26" s="13" t="s">
        <v>24</v>
      </c>
      <c r="D26" s="37">
        <v>10</v>
      </c>
      <c r="E26" s="37"/>
      <c r="F26" s="37">
        <v>204</v>
      </c>
      <c r="G26" s="37">
        <v>204</v>
      </c>
      <c r="H26" s="62"/>
      <c r="I26" s="72" t="s">
        <v>72</v>
      </c>
    </row>
    <row r="27" spans="1:9" x14ac:dyDescent="0.25">
      <c r="A27" s="33" t="s">
        <v>51</v>
      </c>
      <c r="B27" s="36">
        <v>105</v>
      </c>
      <c r="C27" s="13" t="s">
        <v>24</v>
      </c>
      <c r="D27" s="37">
        <v>10</v>
      </c>
      <c r="E27" s="37"/>
      <c r="F27" s="37">
        <v>207</v>
      </c>
      <c r="G27" s="37">
        <v>207</v>
      </c>
      <c r="H27" s="62"/>
      <c r="I27" s="72" t="s">
        <v>72</v>
      </c>
    </row>
    <row r="28" spans="1:9" x14ac:dyDescent="0.25">
      <c r="A28" s="33" t="s">
        <v>52</v>
      </c>
      <c r="B28" s="36">
        <v>105</v>
      </c>
      <c r="C28" s="13" t="s">
        <v>24</v>
      </c>
      <c r="D28" s="37">
        <v>10</v>
      </c>
      <c r="E28" s="37"/>
      <c r="F28" s="37">
        <v>287</v>
      </c>
      <c r="G28" s="37">
        <v>287</v>
      </c>
      <c r="H28" s="62"/>
      <c r="I28" s="72" t="s">
        <v>72</v>
      </c>
    </row>
    <row r="29" spans="1:9" x14ac:dyDescent="0.25">
      <c r="A29" s="33" t="s">
        <v>53</v>
      </c>
      <c r="B29" s="36">
        <v>105</v>
      </c>
      <c r="C29" s="13" t="s">
        <v>24</v>
      </c>
      <c r="D29" s="37">
        <v>10</v>
      </c>
      <c r="E29" s="37"/>
      <c r="F29" s="37">
        <v>229</v>
      </c>
      <c r="G29" s="37">
        <v>229</v>
      </c>
      <c r="H29" s="62"/>
      <c r="I29" s="72" t="s">
        <v>72</v>
      </c>
    </row>
    <row r="30" spans="1:9" x14ac:dyDescent="0.25">
      <c r="A30" s="33" t="s">
        <v>54</v>
      </c>
      <c r="B30" s="36">
        <v>105</v>
      </c>
      <c r="C30" s="13" t="s">
        <v>24</v>
      </c>
      <c r="D30" s="35">
        <v>10</v>
      </c>
      <c r="E30" s="35"/>
      <c r="F30" s="35">
        <v>263</v>
      </c>
      <c r="G30" s="35">
        <v>265</v>
      </c>
      <c r="H30" s="62"/>
      <c r="I30" s="72" t="s">
        <v>72</v>
      </c>
    </row>
    <row r="31" spans="1:9" s="42" customFormat="1" x14ac:dyDescent="0.25">
      <c r="A31" s="38" t="s">
        <v>59</v>
      </c>
      <c r="B31" s="57" t="s">
        <v>57</v>
      </c>
      <c r="C31" s="13"/>
      <c r="D31" s="37"/>
      <c r="E31" s="39">
        <f>SUM(E23:E30)</f>
        <v>0</v>
      </c>
      <c r="F31" s="37"/>
      <c r="G31" s="39">
        <f>SUM(G23:G30)</f>
        <v>1869</v>
      </c>
      <c r="H31" s="63"/>
      <c r="I31" s="65"/>
    </row>
    <row r="32" spans="1:9" x14ac:dyDescent="0.25">
      <c r="A32" s="33"/>
      <c r="B32" s="36"/>
      <c r="C32" s="13"/>
      <c r="D32" s="37"/>
      <c r="E32" s="37"/>
      <c r="F32" s="37"/>
      <c r="G32" s="37"/>
      <c r="H32" s="62"/>
      <c r="I32" s="64"/>
    </row>
    <row r="33" spans="1:9" x14ac:dyDescent="0.25">
      <c r="A33" s="33" t="s">
        <v>64</v>
      </c>
      <c r="B33" s="34">
        <v>107</v>
      </c>
      <c r="C33" s="18" t="s">
        <v>24</v>
      </c>
      <c r="D33" s="35">
        <v>10</v>
      </c>
      <c r="E33" s="35">
        <v>275</v>
      </c>
      <c r="F33" s="37">
        <v>297</v>
      </c>
      <c r="G33" s="37">
        <v>280</v>
      </c>
      <c r="H33" s="62">
        <v>1.0181818181818181</v>
      </c>
      <c r="I33" s="64"/>
    </row>
    <row r="34" spans="1:9" x14ac:dyDescent="0.25">
      <c r="A34" s="33" t="s">
        <v>65</v>
      </c>
      <c r="B34" s="34">
        <v>107</v>
      </c>
      <c r="C34" s="18" t="s">
        <v>24</v>
      </c>
      <c r="D34" s="37">
        <v>10</v>
      </c>
      <c r="E34" s="35">
        <v>275</v>
      </c>
      <c r="F34" s="37">
        <v>231</v>
      </c>
      <c r="G34" s="37">
        <v>248</v>
      </c>
      <c r="H34" s="62">
        <v>0.90181818181818185</v>
      </c>
      <c r="I34" s="64"/>
    </row>
    <row r="35" spans="1:9" x14ac:dyDescent="0.25">
      <c r="A35" s="33" t="s">
        <v>66</v>
      </c>
      <c r="B35" s="34">
        <v>107</v>
      </c>
      <c r="C35" s="18" t="s">
        <v>24</v>
      </c>
      <c r="D35" s="37">
        <v>10</v>
      </c>
      <c r="E35" s="35">
        <v>275</v>
      </c>
      <c r="F35" s="37">
        <v>256</v>
      </c>
      <c r="G35" s="37">
        <v>256</v>
      </c>
      <c r="H35" s="62">
        <v>0.93090909090909091</v>
      </c>
      <c r="I35" s="64"/>
    </row>
    <row r="36" spans="1:9" x14ac:dyDescent="0.25">
      <c r="A36" s="33" t="s">
        <v>67</v>
      </c>
      <c r="B36" s="34">
        <v>107</v>
      </c>
      <c r="C36" s="18" t="s">
        <v>24</v>
      </c>
      <c r="D36" s="37">
        <v>10</v>
      </c>
      <c r="E36" s="35">
        <v>275</v>
      </c>
      <c r="F36" s="37">
        <v>250</v>
      </c>
      <c r="G36" s="37">
        <v>250</v>
      </c>
      <c r="H36" s="62">
        <v>0.90909090909090906</v>
      </c>
      <c r="I36" s="64"/>
    </row>
    <row r="37" spans="1:9" x14ac:dyDescent="0.25">
      <c r="A37" s="33" t="s">
        <v>68</v>
      </c>
      <c r="B37" s="34">
        <v>107</v>
      </c>
      <c r="C37" s="18" t="s">
        <v>24</v>
      </c>
      <c r="D37" s="37">
        <v>10</v>
      </c>
      <c r="E37" s="35">
        <v>275</v>
      </c>
      <c r="F37" s="37">
        <v>256</v>
      </c>
      <c r="G37" s="37">
        <v>256</v>
      </c>
      <c r="H37" s="62">
        <v>0.93090909090909091</v>
      </c>
      <c r="I37" s="64"/>
    </row>
    <row r="38" spans="1:9" x14ac:dyDescent="0.25">
      <c r="A38" s="33" t="s">
        <v>69</v>
      </c>
      <c r="B38" s="34">
        <v>107</v>
      </c>
      <c r="C38" s="18" t="s">
        <v>24</v>
      </c>
      <c r="D38" s="35">
        <v>10</v>
      </c>
      <c r="E38" s="35">
        <v>275</v>
      </c>
      <c r="F38" s="35">
        <v>249</v>
      </c>
      <c r="G38" s="35">
        <v>249</v>
      </c>
      <c r="H38" s="62">
        <v>0.9054545454545454</v>
      </c>
      <c r="I38" s="64"/>
    </row>
    <row r="39" spans="1:9" x14ac:dyDescent="0.25">
      <c r="A39" s="38" t="s">
        <v>70</v>
      </c>
      <c r="B39" s="57" t="s">
        <v>57</v>
      </c>
      <c r="C39" s="13"/>
      <c r="D39" s="37"/>
      <c r="E39" s="39">
        <f>SUM(E33:E38)</f>
        <v>1650</v>
      </c>
      <c r="F39" s="37"/>
      <c r="G39" s="39">
        <f>SUM(G33:G38)</f>
        <v>1539</v>
      </c>
      <c r="H39" s="63">
        <f>G39/E39</f>
        <v>0.93272727272727274</v>
      </c>
      <c r="I39" s="64"/>
    </row>
    <row r="40" spans="1:9" x14ac:dyDescent="0.25">
      <c r="A40" s="33"/>
      <c r="B40" s="36"/>
      <c r="C40" s="13"/>
      <c r="D40" s="37"/>
      <c r="E40" s="37"/>
      <c r="F40" s="37"/>
      <c r="G40" s="37"/>
      <c r="H40" s="62"/>
      <c r="I40" s="64"/>
    </row>
    <row r="41" spans="1:9" x14ac:dyDescent="0.25">
      <c r="A41" s="41" t="s">
        <v>73</v>
      </c>
      <c r="B41" s="36">
        <v>112</v>
      </c>
      <c r="C41" s="13" t="s">
        <v>24</v>
      </c>
      <c r="D41" s="37">
        <v>8</v>
      </c>
      <c r="E41" s="37">
        <v>75</v>
      </c>
      <c r="F41" s="73">
        <v>78</v>
      </c>
      <c r="G41" s="37">
        <v>78</v>
      </c>
      <c r="H41" s="63">
        <f t="shared" ref="H41:H43" si="1">G41/E41</f>
        <v>1.04</v>
      </c>
      <c r="I41" s="64"/>
    </row>
    <row r="42" spans="1:9" x14ac:dyDescent="0.25">
      <c r="A42" s="33" t="s">
        <v>74</v>
      </c>
      <c r="B42" s="36">
        <v>112</v>
      </c>
      <c r="C42" s="13" t="s">
        <v>24</v>
      </c>
      <c r="D42" s="37">
        <v>8</v>
      </c>
      <c r="E42" s="37">
        <v>75</v>
      </c>
      <c r="F42" s="73">
        <v>79</v>
      </c>
      <c r="G42" s="37">
        <v>79</v>
      </c>
      <c r="H42" s="58">
        <f t="shared" si="1"/>
        <v>1.0533333333333332</v>
      </c>
      <c r="I42" s="64"/>
    </row>
    <row r="43" spans="1:9" x14ac:dyDescent="0.25">
      <c r="A43" s="38" t="s">
        <v>60</v>
      </c>
      <c r="B43" s="57" t="s">
        <v>57</v>
      </c>
      <c r="C43" s="13"/>
      <c r="D43" s="37"/>
      <c r="E43" s="39">
        <f>SUM(E41:E42)</f>
        <v>150</v>
      </c>
      <c r="F43" s="37">
        <f t="shared" ref="F43:G43" si="2">SUM(F41:F42)</f>
        <v>157</v>
      </c>
      <c r="G43" s="39">
        <f t="shared" si="2"/>
        <v>157</v>
      </c>
      <c r="H43" s="58">
        <f t="shared" si="1"/>
        <v>1.0466666666666666</v>
      </c>
      <c r="I43" s="64"/>
    </row>
    <row r="44" spans="1:9" x14ac:dyDescent="0.25">
      <c r="A44" s="33"/>
      <c r="B44" s="36"/>
      <c r="C44" s="13"/>
      <c r="D44" s="37"/>
      <c r="E44" s="37"/>
      <c r="F44" s="37"/>
      <c r="G44" s="37"/>
      <c r="H44" s="62"/>
      <c r="I44" s="64"/>
    </row>
    <row r="45" spans="1:9" x14ac:dyDescent="0.25">
      <c r="A45" s="33" t="s">
        <v>75</v>
      </c>
      <c r="B45" s="36">
        <v>113</v>
      </c>
      <c r="C45" s="13" t="s">
        <v>55</v>
      </c>
      <c r="D45" s="37">
        <v>8</v>
      </c>
      <c r="E45" s="37">
        <v>75</v>
      </c>
      <c r="F45" s="74">
        <v>11</v>
      </c>
      <c r="G45" s="37">
        <v>30</v>
      </c>
      <c r="H45" s="58">
        <f t="shared" ref="H45:H46" si="3">G45/E45</f>
        <v>0.4</v>
      </c>
      <c r="I45" s="72" t="s">
        <v>78</v>
      </c>
    </row>
    <row r="46" spans="1:9" x14ac:dyDescent="0.25">
      <c r="A46" s="33" t="s">
        <v>76</v>
      </c>
      <c r="B46" s="36">
        <v>115</v>
      </c>
      <c r="C46" s="13" t="s">
        <v>55</v>
      </c>
      <c r="D46" s="37">
        <v>8</v>
      </c>
      <c r="E46" s="37">
        <v>100</v>
      </c>
      <c r="F46" s="74">
        <v>25</v>
      </c>
      <c r="G46" s="37">
        <v>28</v>
      </c>
      <c r="H46" s="58">
        <f t="shared" si="3"/>
        <v>0.28000000000000003</v>
      </c>
      <c r="I46" s="72" t="s">
        <v>78</v>
      </c>
    </row>
    <row r="47" spans="1:9" x14ac:dyDescent="0.25">
      <c r="A47" s="33" t="s">
        <v>77</v>
      </c>
      <c r="B47" s="36">
        <v>115</v>
      </c>
      <c r="C47" s="13" t="s">
        <v>55</v>
      </c>
      <c r="D47" s="37">
        <v>10</v>
      </c>
      <c r="E47" s="37">
        <v>335</v>
      </c>
      <c r="F47" s="37">
        <v>33</v>
      </c>
      <c r="G47" s="37">
        <v>38</v>
      </c>
      <c r="H47" s="62">
        <v>0.11343283582089553</v>
      </c>
      <c r="I47" s="72" t="s">
        <v>78</v>
      </c>
    </row>
    <row r="48" spans="1:9" x14ac:dyDescent="0.25">
      <c r="A48" s="38" t="s">
        <v>61</v>
      </c>
      <c r="B48" s="57" t="s">
        <v>57</v>
      </c>
      <c r="C48" s="13"/>
      <c r="D48" s="37"/>
      <c r="E48" s="37"/>
      <c r="F48" s="37"/>
      <c r="G48" s="37"/>
      <c r="H48" s="62"/>
      <c r="I48" s="64"/>
    </row>
    <row r="49" spans="1:9" x14ac:dyDescent="0.25">
      <c r="A49" s="33"/>
      <c r="B49" s="36"/>
      <c r="C49" s="13"/>
      <c r="D49" s="37"/>
      <c r="E49" s="37"/>
      <c r="F49" s="37"/>
      <c r="G49" s="37"/>
      <c r="H49" s="62"/>
      <c r="I49" s="64"/>
    </row>
    <row r="50" spans="1:9" x14ac:dyDescent="0.25">
      <c r="A50" s="33" t="s">
        <v>79</v>
      </c>
      <c r="B50" s="36">
        <v>114</v>
      </c>
      <c r="C50" s="13" t="s">
        <v>55</v>
      </c>
      <c r="D50" s="37">
        <v>8</v>
      </c>
      <c r="E50" s="37">
        <v>75</v>
      </c>
      <c r="F50" s="37">
        <v>177</v>
      </c>
      <c r="G50" s="37">
        <v>72</v>
      </c>
      <c r="H50" s="62">
        <v>0.96</v>
      </c>
      <c r="I50" s="64"/>
    </row>
    <row r="51" spans="1:9" ht="15.75" thickBot="1" x14ac:dyDescent="0.3">
      <c r="A51" s="66"/>
      <c r="B51" s="44"/>
      <c r="C51" s="9"/>
      <c r="D51" s="45"/>
      <c r="E51" s="45"/>
      <c r="F51" s="45"/>
      <c r="G51" s="45"/>
      <c r="H51" s="67"/>
      <c r="I51" s="68"/>
    </row>
    <row r="53" spans="1:9" x14ac:dyDescent="0.25">
      <c r="A53" s="87" t="s">
        <v>87</v>
      </c>
      <c r="B53" s="85" t="s">
        <v>86</v>
      </c>
      <c r="C53" s="85"/>
      <c r="D53" s="85"/>
      <c r="E53" s="85"/>
      <c r="F53" s="85"/>
      <c r="G53" s="85"/>
      <c r="H53" s="85"/>
      <c r="I53" s="85"/>
    </row>
    <row r="54" spans="1:9" x14ac:dyDescent="0.25">
      <c r="B54" s="83" t="s">
        <v>88</v>
      </c>
      <c r="C54" s="83"/>
      <c r="D54" s="83"/>
      <c r="E54" s="83"/>
      <c r="F54" s="83"/>
      <c r="G54" s="83"/>
      <c r="H54" s="83"/>
      <c r="I54" s="83"/>
    </row>
    <row r="57" spans="1:9" ht="20.100000000000001" customHeight="1" x14ac:dyDescent="0.25">
      <c r="A57" s="47"/>
      <c r="B57" s="48"/>
      <c r="C57" s="49"/>
      <c r="D57" s="49"/>
      <c r="E57" s="50"/>
      <c r="F57" s="49"/>
      <c r="G57" s="51"/>
      <c r="H57" s="51"/>
    </row>
    <row r="58" spans="1:9" ht="20.100000000000001" customHeight="1" x14ac:dyDescent="0.25"/>
    <row r="59" spans="1:9" ht="20.100000000000001" customHeight="1" x14ac:dyDescent="0.25"/>
    <row r="60" spans="1:9" ht="20.100000000000001" customHeight="1" x14ac:dyDescent="0.25"/>
    <row r="61" spans="1:9" ht="20.100000000000001" customHeight="1" x14ac:dyDescent="0.25"/>
  </sheetData>
  <mergeCells count="7">
    <mergeCell ref="B53:I53"/>
    <mergeCell ref="B54:I54"/>
    <mergeCell ref="A1:H1"/>
    <mergeCell ref="A2:H2"/>
    <mergeCell ref="A3:H3"/>
    <mergeCell ref="A4:H4"/>
    <mergeCell ref="A5:D5"/>
  </mergeCells>
  <phoneticPr fontId="25" type="noConversion"/>
  <printOptions horizontalCentered="1"/>
  <pageMargins left="0.7" right="0.7" top="1" bottom="0.5" header="0" footer="0"/>
  <pageSetup scale="8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583A8C-B587-4D99-989D-5389762EA0DD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AF4CBA-C427-4227-85C9-8EC131B6E2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VAV's</vt:lpstr>
      <vt:lpstr>VVT SGRD's</vt:lpstr>
      <vt:lpstr>AREA SGRD's</vt:lpstr>
      <vt:lpstr>'AREA SGRD''s'!Print_Area</vt:lpstr>
      <vt:lpstr>'VAV''s'!Print_Area</vt:lpstr>
      <vt:lpstr>'VVT SGRD''s'!Print_Area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NTAB</dc:creator>
  <cp:keywords/>
  <dc:description/>
  <cp:lastModifiedBy>Mike Gabbert</cp:lastModifiedBy>
  <cp:revision/>
  <dcterms:created xsi:type="dcterms:W3CDTF">2023-05-11T11:50:37Z</dcterms:created>
  <dcterms:modified xsi:type="dcterms:W3CDTF">2023-05-12T18:23:19Z</dcterms:modified>
  <cp:category/>
  <cp:contentStatus/>
</cp:coreProperties>
</file>