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cot\Documents\"/>
    </mc:Choice>
  </mc:AlternateContent>
  <xr:revisionPtr revIDLastSave="0" documentId="8_{128F8E56-A163-4318-BE73-D3157E4BDB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<sst xmlns="http://schemas.openxmlformats.org/spreadsheetml/2006/main" count="69" uniqueCount="50">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</sst>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zoomScale="55" zoomScaleNormal="55" zoomScaleSheetLayoutView="55" workbookViewId="0">
      <selection activeCell="H18" sqref="H18:J18"/>
    </sheetView>
  </sheetViews>
  <sheetFormatPr defaultColWidth="9.140625" defaultRowHeight="12.75" x14ac:dyDescent="0.2"/>
  <cols>
    <col min="1" max="1" width="10.5703125" style="1" customWidth="1"/>
    <col min="2" max="2" width="13.570312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">
      <c r="A3" s="96"/>
    </row>
    <row r="4" spans="1:21" ht="20.100000000000001" customHeight="1" thickBot="1" x14ac:dyDescent="0.25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">
      <c r="A6" s="75" t="s">
        <v>28</v>
      </c>
      <c r="B6" s="73" t="s">
        <v>47</v>
      </c>
      <c r="C6" s="23">
        <v>4000</v>
      </c>
      <c r="D6" s="24">
        <v>3606</v>
      </c>
      <c r="E6" s="23">
        <f t="shared" ref="E6:F7" si="0">C6-G6</f>
        <v>3500</v>
      </c>
      <c r="F6" s="24">
        <f t="shared" si="0"/>
        <v>3089</v>
      </c>
      <c r="G6" s="25">
        <v>500</v>
      </c>
      <c r="H6" s="26">
        <v>517</v>
      </c>
      <c r="I6" s="27">
        <f>G6/C6</f>
        <v>0.125</v>
      </c>
      <c r="J6" s="28">
        <f>H6/D6</f>
        <v>0.14337215751525237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29</v>
      </c>
      <c r="B7" s="74" t="s">
        <v>48</v>
      </c>
      <c r="C7" s="35">
        <v>3000</v>
      </c>
      <c r="D7" s="36">
        <v>3084</v>
      </c>
      <c r="E7" s="35">
        <f t="shared" si="0"/>
        <v>2000</v>
      </c>
      <c r="F7" s="36">
        <f t="shared" si="0"/>
        <v>2023</v>
      </c>
      <c r="G7" s="37">
        <v>1000</v>
      </c>
      <c r="H7" s="38">
        <v>1061</v>
      </c>
      <c r="I7" s="39">
        <f t="shared" ref="I7:J7" si="1">G7/C7</f>
        <v>0.33333333333333331</v>
      </c>
      <c r="J7" s="40">
        <f t="shared" si="1"/>
        <v>0.3440337224383917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1613</v>
      </c>
      <c r="M8" s="43"/>
      <c r="N8" s="44"/>
      <c r="O8" s="45"/>
      <c r="P8" s="46"/>
      <c r="Q8" s="52"/>
      <c r="R8" s="69"/>
    </row>
    <row r="9" spans="1:21" ht="20.100000000000001" customHeight="1" x14ac:dyDescent="0.2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2993</v>
      </c>
      <c r="O9" s="45"/>
      <c r="P9" s="46"/>
      <c r="Q9" s="64"/>
      <c r="R9" s="69"/>
    </row>
    <row r="10" spans="1:21" ht="20.100000000000001" customHeight="1" thickBot="1" x14ac:dyDescent="0.25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152</v>
      </c>
      <c r="Q10" s="64"/>
      <c r="R10" s="69"/>
    </row>
    <row r="11" spans="1:21" ht="20.100000000000001" customHeight="1" thickBot="1" x14ac:dyDescent="0.25">
      <c r="A11" s="113" t="s">
        <v>31</v>
      </c>
      <c r="B11" s="114"/>
      <c r="C11" s="77">
        <f t="shared" ref="C11:H11" si="2">SUM(C6:C10)</f>
        <v>7000</v>
      </c>
      <c r="D11" s="78">
        <f t="shared" si="2"/>
        <v>6690</v>
      </c>
      <c r="E11" s="77">
        <f t="shared" si="2"/>
        <v>5500</v>
      </c>
      <c r="F11" s="78">
        <f t="shared" si="2"/>
        <v>5112</v>
      </c>
      <c r="G11" s="79">
        <f t="shared" si="2"/>
        <v>1500</v>
      </c>
      <c r="H11" s="80">
        <f t="shared" si="2"/>
        <v>1578</v>
      </c>
      <c r="I11" s="81"/>
      <c r="J11" s="82"/>
      <c r="K11" s="79">
        <f t="shared" ref="K11:P11" si="3">SUM(K6:K10)</f>
        <v>1950</v>
      </c>
      <c r="L11" s="80">
        <f t="shared" si="3"/>
        <v>1613</v>
      </c>
      <c r="M11" s="112">
        <f t="shared" si="3"/>
        <v>3200</v>
      </c>
      <c r="N11" s="83">
        <f t="shared" si="3"/>
        <v>2993</v>
      </c>
      <c r="O11" s="84">
        <f t="shared" si="3"/>
        <v>150</v>
      </c>
      <c r="P11" s="85">
        <f t="shared" si="3"/>
        <v>152</v>
      </c>
      <c r="Q11" s="52"/>
      <c r="R11" s="69"/>
    </row>
    <row r="12" spans="1:21" ht="20.100000000000001" customHeight="1" thickBot="1" x14ac:dyDescent="0.25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25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">
      <c r="A15" s="193" t="s">
        <v>34</v>
      </c>
      <c r="B15" s="194"/>
      <c r="C15" s="99">
        <f>G11+K11</f>
        <v>3450</v>
      </c>
      <c r="D15" s="100">
        <f>H11+L11</f>
        <v>3191</v>
      </c>
      <c r="F15" s="123" t="s">
        <v>15</v>
      </c>
      <c r="G15" s="124"/>
      <c r="H15" s="182">
        <v>7.0000000000000001E-3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25">
      <c r="A16" s="195" t="s">
        <v>33</v>
      </c>
      <c r="B16" s="196"/>
      <c r="C16" s="103">
        <f>M11+O11</f>
        <v>3350</v>
      </c>
      <c r="D16" s="104">
        <f>N11+P11</f>
        <v>3145</v>
      </c>
      <c r="F16" s="125" t="s">
        <v>16</v>
      </c>
      <c r="G16" s="126"/>
      <c r="H16" s="185">
        <v>3.0000000000000001E-3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">
      <c r="A17" s="197" t="s">
        <v>20</v>
      </c>
      <c r="B17" s="198"/>
      <c r="C17" s="101">
        <f>C15-C16</f>
        <v>100</v>
      </c>
      <c r="D17" s="102">
        <f>D15-D16</f>
        <v>46</v>
      </c>
      <c r="F17" s="165" t="s">
        <v>17</v>
      </c>
      <c r="G17" s="166"/>
      <c r="H17" s="188">
        <v>2E-3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25">
      <c r="F18" s="139" t="s">
        <v>18</v>
      </c>
      <c r="G18" s="140"/>
      <c r="H18" s="179">
        <f>AVERAGE(H15:J17)</f>
        <v>4.0000000000000001E-3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7" customHeight="1" x14ac:dyDescent="0.2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7" customHeight="1" x14ac:dyDescent="0.2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25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Scott Springer</cp:lastModifiedBy>
  <cp:revision/>
  <cp:lastPrinted>2017-11-15T17:23:59Z</cp:lastPrinted>
  <dcterms:created xsi:type="dcterms:W3CDTF">2015-11-16T19:09:52Z</dcterms:created>
  <dcterms:modified xsi:type="dcterms:W3CDTF">2022-12-29T19:28:18Z</dcterms:modified>
</cp:coreProperties>
</file>