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True Food/TFK - Santa Monica, CA/4 ASSET-REPORT DOCS/"/>
    </mc:Choice>
  </mc:AlternateContent>
  <xr:revisionPtr revIDLastSave="37" documentId="13_ncr:1_{B888774D-3C83-41B9-8B1C-1CD895A9BF91}" xr6:coauthVersionLast="47" xr6:coauthVersionMax="47" xr10:uidLastSave="{B4F49E86-9E05-462D-ABE7-50F8ED4F1CC5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<sst xmlns="http://schemas.openxmlformats.org/spreadsheetml/2006/main" count="83" uniqueCount="55">
  <si>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</si>
  <si>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</si>
  <si>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</si>
  <si>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</si>
  <si>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</si>
  <si>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</si>
  <si>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</si>
  <si>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</si>
  <si>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</si>
  <si>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</si>
  <si>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</si>
  <si>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</si>
  <si>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</si>
  <si>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</si>
  <si>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</si>
  <si>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</si>
  <si>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</si>
  <si>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</si>
  <si>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</si>
  <si>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</si>
  <si>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</si>
  <si>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</si>
  <si>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</si>
  <si>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</si>
  <si>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</si>
  <si>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</si>
  <si>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</si>
  <si>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</si>
  <si>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</si>
  <si>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</si>
  <si>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</si>
  <si>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</si>
  <si>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</si>
  <si>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</si>
  <si>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</si>
  <si>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</si>
  <si>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</si>
  <si>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</si>
  <si>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</si>
  <si>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</si>
  <si>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</si>
  <si>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</si>
  <si>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</si>
  <si>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</si>
  <si>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</si>
  <si>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AHU-5</t>
  </si>
  <si>
    <t>AHU-6</t>
  </si>
  <si>
    <t>DINING</t>
  </si>
  <si>
    <t>DINING/BAR</t>
  </si>
  <si>
    <t>KITCHEN</t>
  </si>
  <si>
    <t>REAR KITCHEN</t>
  </si>
  <si>
    <t>COOKLINE</t>
  </si>
  <si>
    <t>HOODS 1,2,3</t>
  </si>
  <si>
    <t>HOOD 4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</si>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</sst>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E13" sqref="E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0" t="s">
        <v>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">
      <c r="A3" s="87"/>
    </row>
    <row r="4" spans="1:18" ht="20.100000000000001" customHeight="1" thickBot="1" x14ac:dyDescent="0.25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29</v>
      </c>
      <c r="J4" s="183"/>
      <c r="K4" s="188" t="s">
        <v>3</v>
      </c>
      <c r="L4" s="189"/>
      <c r="M4" s="186" t="s">
        <v>4</v>
      </c>
      <c r="N4" s="187"/>
      <c r="O4" s="186" t="s">
        <v>40</v>
      </c>
      <c r="P4" s="187"/>
      <c r="Q4" s="7"/>
      <c r="R4" s="64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thickBot="1" x14ac:dyDescent="0.25">
      <c r="A6" s="74" t="s">
        <v>41</v>
      </c>
      <c r="B6" s="72" t="s">
        <v>47</v>
      </c>
      <c r="C6" s="23">
        <v>2490</v>
      </c>
      <c r="D6" s="24"/>
      <c r="E6" s="23">
        <f t="shared" ref="E6:F7" si="0">C6-G6</f>
        <v>1790</v>
      </c>
      <c r="F6" s="24">
        <f t="shared" si="0"/>
        <v>0</v>
      </c>
      <c r="G6" s="25">
        <v>700</v>
      </c>
      <c r="H6" s="26"/>
      <c r="I6" s="27">
        <f>G6/C6</f>
        <v>0.28112449799196787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thickBot="1" x14ac:dyDescent="0.25">
      <c r="A7" s="74" t="s">
        <v>42</v>
      </c>
      <c r="B7" s="73" t="s">
        <v>47</v>
      </c>
      <c r="C7" s="35">
        <v>1020</v>
      </c>
      <c r="D7" s="36"/>
      <c r="E7" s="35">
        <f t="shared" si="0"/>
        <v>620</v>
      </c>
      <c r="F7" s="36">
        <f t="shared" si="0"/>
        <v>0</v>
      </c>
      <c r="G7" s="37">
        <v>400</v>
      </c>
      <c r="H7" s="38"/>
      <c r="I7" s="39">
        <f t="shared" ref="I7:J7" si="1">G7/C7</f>
        <v>0.39215686274509803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thickBot="1" x14ac:dyDescent="0.25">
      <c r="A8" s="74" t="s">
        <v>43</v>
      </c>
      <c r="B8" s="73" t="s">
        <v>48</v>
      </c>
      <c r="C8" s="35">
        <v>2050</v>
      </c>
      <c r="D8" s="36"/>
      <c r="E8" s="35">
        <f t="shared" ref="E8:E11" si="2">C8-G8</f>
        <v>1450</v>
      </c>
      <c r="F8" s="36">
        <f t="shared" ref="F8:F11" si="3">D8-H8</f>
        <v>0</v>
      </c>
      <c r="G8" s="37">
        <v>600</v>
      </c>
      <c r="H8" s="38"/>
      <c r="I8" s="39">
        <f t="shared" ref="I8:I9" si="4">G8/C8</f>
        <v>0.29268292682926828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thickBot="1" x14ac:dyDescent="0.25">
      <c r="A9" s="74" t="s">
        <v>44</v>
      </c>
      <c r="B9" s="73" t="s">
        <v>49</v>
      </c>
      <c r="C9" s="35">
        <v>2490</v>
      </c>
      <c r="D9" s="36"/>
      <c r="E9" s="35">
        <f t="shared" si="2"/>
        <v>1990</v>
      </c>
      <c r="F9" s="36">
        <f t="shared" si="3"/>
        <v>0</v>
      </c>
      <c r="G9" s="37">
        <v>500</v>
      </c>
      <c r="H9" s="38"/>
      <c r="I9" s="39">
        <f t="shared" si="4"/>
        <v>0.20080321285140562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thickBot="1" x14ac:dyDescent="0.25">
      <c r="A10" s="74" t="s">
        <v>45</v>
      </c>
      <c r="B10" s="103" t="s">
        <v>49</v>
      </c>
      <c r="C10" s="114">
        <v>2490</v>
      </c>
      <c r="D10" s="115"/>
      <c r="E10" s="114">
        <f t="shared" si="2"/>
        <v>1990</v>
      </c>
      <c r="F10" s="115">
        <f t="shared" si="3"/>
        <v>0</v>
      </c>
      <c r="G10" s="104">
        <v>500</v>
      </c>
      <c r="H10" s="105"/>
      <c r="I10" s="106">
        <f>G10/C10</f>
        <v>0.20080321285140562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70"/>
      <c r="R10" s="68"/>
    </row>
    <row r="11" spans="1:18" ht="20.100000000000001" customHeight="1" x14ac:dyDescent="0.2">
      <c r="A11" s="74" t="s">
        <v>46</v>
      </c>
      <c r="B11" s="73" t="s">
        <v>50</v>
      </c>
      <c r="C11" s="35">
        <v>2050</v>
      </c>
      <c r="D11" s="36"/>
      <c r="E11" s="35">
        <f t="shared" si="2"/>
        <v>1450</v>
      </c>
      <c r="F11" s="36">
        <f t="shared" si="3"/>
        <v>0</v>
      </c>
      <c r="G11" s="37">
        <v>600</v>
      </c>
      <c r="H11" s="38"/>
      <c r="I11" s="39">
        <f t="shared" ref="I11" si="6">G11/C11</f>
        <v>0.29268292682926828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3"/>
      <c r="R11" s="68"/>
    </row>
    <row r="12" spans="1:18" ht="20.100000000000001" customHeight="1" x14ac:dyDescent="0.2">
      <c r="A12" s="75" t="s">
        <v>13</v>
      </c>
      <c r="B12" s="73" t="s">
        <v>51</v>
      </c>
      <c r="C12" s="47"/>
      <c r="D12" s="48"/>
      <c r="E12" s="47" t="s">
        <v>10</v>
      </c>
      <c r="F12" s="48"/>
      <c r="G12" s="41"/>
      <c r="H12" s="42"/>
      <c r="I12" s="49"/>
      <c r="J12" s="42"/>
      <c r="K12" s="37">
        <v>5120</v>
      </c>
      <c r="L12" s="38"/>
      <c r="M12" s="43"/>
      <c r="N12" s="44"/>
      <c r="O12" s="45"/>
      <c r="P12" s="46"/>
      <c r="Q12" s="54"/>
      <c r="R12" s="68"/>
    </row>
    <row r="13" spans="1:18" ht="20.100000000000001" customHeight="1" x14ac:dyDescent="0.2">
      <c r="A13" s="75" t="s">
        <v>11</v>
      </c>
      <c r="B13" s="73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6400</v>
      </c>
      <c r="N13" s="51"/>
      <c r="O13" s="45"/>
      <c r="P13" s="46"/>
      <c r="Q13" s="63"/>
      <c r="R13" s="68"/>
    </row>
    <row r="14" spans="1:18" ht="20.100000000000001" customHeight="1" x14ac:dyDescent="0.2">
      <c r="A14" s="75" t="s">
        <v>12</v>
      </c>
      <c r="B14" s="73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950</v>
      </c>
      <c r="N14" s="51"/>
      <c r="O14" s="45"/>
      <c r="P14" s="46"/>
      <c r="Q14" s="63"/>
      <c r="R14" s="68"/>
    </row>
    <row r="15" spans="1:18" ht="20.100000000000001" customHeight="1" thickBot="1" x14ac:dyDescent="0.25">
      <c r="A15" s="75" t="s">
        <v>28</v>
      </c>
      <c r="B15" s="73" t="s">
        <v>54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2">
        <v>500</v>
      </c>
      <c r="P15" s="53"/>
      <c r="Q15" s="63"/>
      <c r="R15" s="68"/>
    </row>
    <row r="16" spans="1:18" ht="20.100000000000001" customHeight="1" thickBot="1" x14ac:dyDescent="0.25">
      <c r="A16" s="192" t="s">
        <v>30</v>
      </c>
      <c r="B16" s="193"/>
      <c r="C16" s="76">
        <f>SUM(C6:C15)</f>
        <v>12590</v>
      </c>
      <c r="D16" s="77">
        <f>SUM(D6:D15)</f>
        <v>0</v>
      </c>
      <c r="E16" s="76">
        <f>SUM(E6:E15)</f>
        <v>9290</v>
      </c>
      <c r="F16" s="77">
        <f>SUM(F6:F15)</f>
        <v>0</v>
      </c>
      <c r="G16" s="78">
        <f>SUM(G6:G15)</f>
        <v>3300</v>
      </c>
      <c r="H16" s="79">
        <f>SUM(H6:H15)</f>
        <v>0</v>
      </c>
      <c r="I16" s="80"/>
      <c r="J16" s="81"/>
      <c r="K16" s="78">
        <f>SUM(K6:K15)</f>
        <v>5120</v>
      </c>
      <c r="L16" s="79">
        <f>SUM(L6:L15)</f>
        <v>0</v>
      </c>
      <c r="M16" s="116">
        <f>SUM(M6:M15)</f>
        <v>7350</v>
      </c>
      <c r="N16" s="82">
        <f>SUM(N6:N15)</f>
        <v>0</v>
      </c>
      <c r="O16" s="83">
        <f>SUM(O6:O15)</f>
        <v>500</v>
      </c>
      <c r="P16" s="84">
        <f>SUM(P6:P15)</f>
        <v>0</v>
      </c>
      <c r="Q16" s="54"/>
      <c r="R16" s="68"/>
    </row>
    <row r="17" spans="1:21" ht="20.100000000000001" customHeight="1" thickBot="1" x14ac:dyDescent="0.25">
      <c r="A17" s="65"/>
      <c r="B17" s="55"/>
      <c r="C17" s="55"/>
      <c r="D17" s="55"/>
      <c r="E17" s="55"/>
      <c r="F17" s="66"/>
      <c r="G17" s="66"/>
      <c r="H17" s="71"/>
      <c r="I17" s="71"/>
      <c r="J17" s="66"/>
      <c r="K17" s="66"/>
      <c r="L17" s="67"/>
      <c r="M17" s="67"/>
      <c r="N17" s="67"/>
      <c r="O17" s="67"/>
      <c r="P17" s="54"/>
      <c r="Q17" s="68"/>
    </row>
    <row r="18" spans="1:21" ht="20.100000000000001" customHeight="1" thickBot="1" x14ac:dyDescent="0.25">
      <c r="A18" s="98" t="s">
        <v>31</v>
      </c>
      <c r="B18" s="85"/>
      <c r="C18" s="85"/>
      <c r="D18" s="85"/>
      <c r="F18" s="160" t="s">
        <v>14</v>
      </c>
      <c r="G18" s="161"/>
      <c r="H18" s="134" t="s">
        <v>34</v>
      </c>
      <c r="I18" s="135"/>
      <c r="J18" s="136"/>
      <c r="L18" s="97" t="s">
        <v>36</v>
      </c>
      <c r="M18" s="86"/>
      <c r="N18" s="86"/>
      <c r="O18" s="86"/>
      <c r="P18" s="86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52" t="s">
        <v>30</v>
      </c>
      <c r="B19" s="153"/>
      <c r="C19" s="88" t="s">
        <v>7</v>
      </c>
      <c r="D19" s="89" t="s">
        <v>8</v>
      </c>
      <c r="F19" s="162"/>
      <c r="G19" s="163"/>
      <c r="H19" s="137"/>
      <c r="I19" s="138"/>
      <c r="J19" s="139"/>
      <c r="L19" s="131" t="s">
        <v>39</v>
      </c>
      <c r="M19" s="131"/>
      <c r="N19" s="131"/>
      <c r="O19" s="131"/>
      <c r="P19" s="100">
        <f>IF(R18=TRUE, 1, 0)</f>
        <v>1</v>
      </c>
    </row>
    <row r="20" spans="1:21" ht="18.75" customHeight="1" x14ac:dyDescent="0.2">
      <c r="A20" s="154" t="s">
        <v>33</v>
      </c>
      <c r="B20" s="155"/>
      <c r="C20" s="90">
        <f>G16+K16</f>
        <v>8420</v>
      </c>
      <c r="D20" s="91">
        <f>H16+L16</f>
        <v>0</v>
      </c>
      <c r="F20" s="201" t="s">
        <v>15</v>
      </c>
      <c r="G20" s="202"/>
      <c r="H20" s="143"/>
      <c r="I20" s="144"/>
      <c r="J20" s="145"/>
      <c r="L20" s="132"/>
      <c r="M20" s="132"/>
      <c r="N20" s="132"/>
      <c r="O20" s="132"/>
      <c r="P20" s="102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6" t="s">
        <v>32</v>
      </c>
      <c r="B21" s="157"/>
      <c r="C21" s="94">
        <f>M16+O16</f>
        <v>7850</v>
      </c>
      <c r="D21" s="95">
        <f>N16+P16</f>
        <v>0</v>
      </c>
      <c r="F21" s="203" t="s">
        <v>16</v>
      </c>
      <c r="G21" s="204"/>
      <c r="H21" s="146"/>
      <c r="I21" s="147"/>
      <c r="J21" s="148"/>
      <c r="L21" s="133" t="s">
        <v>37</v>
      </c>
      <c r="M21" s="133"/>
      <c r="N21" s="133"/>
      <c r="O21" s="133"/>
      <c r="P21" s="101" t="e">
        <f>IF(R20=TRUE, 1, 0)</f>
        <v>#DIV/0!</v>
      </c>
    </row>
    <row r="22" spans="1:21" ht="18.75" customHeight="1" thickBot="1" x14ac:dyDescent="0.3">
      <c r="A22" s="158" t="s">
        <v>20</v>
      </c>
      <c r="B22" s="159"/>
      <c r="C22" s="92">
        <f>C20-C21</f>
        <v>570</v>
      </c>
      <c r="D22" s="93">
        <f>D20-D21</f>
        <v>0</v>
      </c>
      <c r="F22" s="164" t="s">
        <v>17</v>
      </c>
      <c r="G22" s="165"/>
      <c r="H22" s="149"/>
      <c r="I22" s="150"/>
      <c r="J22" s="151"/>
      <c r="L22" s="132"/>
      <c r="M22" s="132"/>
      <c r="N22" s="132"/>
      <c r="O22" s="132"/>
      <c r="P22" s="102"/>
      <c r="R22" s="1" t="e">
        <f>AND(H23&gt;=-0.02, H23&lt;=0.02)</f>
        <v>#DIV/0!</v>
      </c>
    </row>
    <row r="23" spans="1:21" ht="16.5" customHeight="1" thickBot="1" x14ac:dyDescent="0.25">
      <c r="F23" s="217" t="s">
        <v>18</v>
      </c>
      <c r="G23" s="218"/>
      <c r="H23" s="140" t="e">
        <f>AVERAGE(H20:J22)</f>
        <v>#DIV/0!</v>
      </c>
      <c r="I23" s="141"/>
      <c r="J23" s="142"/>
      <c r="L23" s="129" t="s">
        <v>38</v>
      </c>
      <c r="M23" s="129"/>
      <c r="N23" s="129"/>
      <c r="O23" s="129"/>
      <c r="P23" s="96" t="e">
        <f>IF(R22=TRUE, 1, 0)</f>
        <v>#DIV/0!</v>
      </c>
    </row>
    <row r="24" spans="1:21" ht="13.7" customHeight="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129"/>
      <c r="M24" s="129"/>
      <c r="N24" s="129"/>
      <c r="O24" s="129"/>
      <c r="P24" s="99"/>
    </row>
    <row r="25" spans="1:21" ht="13.7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3.5" customHeight="1" thickBot="1" x14ac:dyDescent="0.25">
      <c r="A26" s="3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  <c r="Q27" s="69"/>
    </row>
    <row r="28" spans="1:21" ht="20.100000000000001" customHeight="1" x14ac:dyDescent="0.2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  <c r="Q28" s="69"/>
    </row>
    <row r="29" spans="1:21" ht="20.100000000000001" customHeight="1" thickBot="1" x14ac:dyDescent="0.25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3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14" t="s">
        <v>21</v>
      </c>
      <c r="B32" s="215"/>
      <c r="C32" s="215"/>
      <c r="D32" s="215"/>
      <c r="E32" s="215"/>
      <c r="F32" s="216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149999999999999" customHeight="1" thickBot="1" x14ac:dyDescent="0.25">
      <c r="A33" s="5" t="s">
        <v>6</v>
      </c>
      <c r="B33" s="169" t="s">
        <v>26</v>
      </c>
      <c r="C33" s="170"/>
      <c r="D33" s="171" t="s">
        <v>25</v>
      </c>
      <c r="E33" s="172"/>
      <c r="F33" s="172"/>
      <c r="G33" s="173"/>
      <c r="H33" s="171" t="s">
        <v>22</v>
      </c>
      <c r="I33" s="173"/>
      <c r="J33" s="172" t="s">
        <v>23</v>
      </c>
      <c r="K33" s="172"/>
      <c r="L33" s="200" t="s">
        <v>3</v>
      </c>
      <c r="M33" s="200"/>
      <c r="N33" s="196" t="s">
        <v>4</v>
      </c>
      <c r="O33" s="197"/>
      <c r="P33" s="60" t="s">
        <v>24</v>
      </c>
    </row>
    <row r="34" spans="1:16" ht="18.75" customHeight="1" thickBot="1" x14ac:dyDescent="0.25">
      <c r="A34" s="61" t="s">
        <v>27</v>
      </c>
      <c r="B34" s="167"/>
      <c r="C34" s="168"/>
      <c r="D34" s="174"/>
      <c r="E34" s="175"/>
      <c r="F34" s="175"/>
      <c r="G34" s="176"/>
      <c r="H34" s="174"/>
      <c r="I34" s="176"/>
      <c r="J34" s="180"/>
      <c r="K34" s="181"/>
      <c r="L34" s="178"/>
      <c r="M34" s="179"/>
      <c r="N34" s="198"/>
      <c r="O34" s="199"/>
      <c r="P34" s="59">
        <f t="shared" ref="P34:P42" si="8">L34-N34</f>
        <v>0</v>
      </c>
    </row>
    <row r="35" spans="1:16" ht="18.75" customHeight="1" thickBot="1" x14ac:dyDescent="0.25">
      <c r="A35" s="62" t="s">
        <v>27</v>
      </c>
      <c r="B35" s="166"/>
      <c r="C35" s="166"/>
      <c r="D35" s="121"/>
      <c r="E35" s="122"/>
      <c r="F35" s="122"/>
      <c r="G35" s="123"/>
      <c r="H35" s="121"/>
      <c r="I35" s="123"/>
      <c r="J35" s="194"/>
      <c r="K35" s="195"/>
      <c r="L35" s="178"/>
      <c r="M35" s="179"/>
      <c r="N35" s="198"/>
      <c r="O35" s="199"/>
      <c r="P35" s="59">
        <f t="shared" si="8"/>
        <v>0</v>
      </c>
    </row>
    <row r="36" spans="1:16" ht="19.149999999999999" customHeight="1" thickBot="1" x14ac:dyDescent="0.25">
      <c r="A36" s="62" t="s">
        <v>27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77"/>
      <c r="L36" s="124"/>
      <c r="M36" s="125"/>
      <c r="N36" s="117"/>
      <c r="O36" s="118"/>
      <c r="P36" s="59">
        <f t="shared" si="8"/>
        <v>0</v>
      </c>
    </row>
    <row r="37" spans="1:16" ht="19.5" customHeight="1" thickBot="1" x14ac:dyDescent="0.25">
      <c r="A37" s="61" t="s">
        <v>27</v>
      </c>
      <c r="B37" s="126"/>
      <c r="C37" s="127"/>
      <c r="D37" s="119"/>
      <c r="E37" s="128"/>
      <c r="F37" s="128"/>
      <c r="G37" s="120"/>
      <c r="H37" s="119"/>
      <c r="I37" s="120"/>
      <c r="J37" s="119"/>
      <c r="K37" s="120"/>
      <c r="L37" s="124"/>
      <c r="M37" s="125"/>
      <c r="N37" s="117"/>
      <c r="O37" s="118"/>
      <c r="P37" s="59">
        <f t="shared" si="8"/>
        <v>0</v>
      </c>
    </row>
    <row r="38" spans="1:16" ht="19.5" customHeight="1" thickBot="1" x14ac:dyDescent="0.25">
      <c r="A38" s="62" t="s">
        <v>27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59">
        <f t="shared" si="8"/>
        <v>0</v>
      </c>
    </row>
    <row r="39" spans="1:16" ht="19.5" customHeight="1" thickBot="1" x14ac:dyDescent="0.25">
      <c r="A39" s="62" t="s">
        <v>27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59">
        <f t="shared" si="8"/>
        <v>0</v>
      </c>
    </row>
    <row r="40" spans="1:16" ht="19.5" customHeight="1" thickBot="1" x14ac:dyDescent="0.25">
      <c r="A40" s="61" t="s">
        <v>27</v>
      </c>
      <c r="B40" s="126"/>
      <c r="C40" s="127"/>
      <c r="D40" s="119"/>
      <c r="E40" s="128"/>
      <c r="F40" s="128"/>
      <c r="G40" s="120"/>
      <c r="H40" s="119"/>
      <c r="I40" s="120"/>
      <c r="J40" s="119"/>
      <c r="K40" s="120"/>
      <c r="L40" s="124"/>
      <c r="M40" s="125"/>
      <c r="N40" s="117"/>
      <c r="O40" s="118"/>
      <c r="P40" s="59">
        <f t="shared" si="8"/>
        <v>0</v>
      </c>
    </row>
    <row r="41" spans="1:16" ht="19.5" customHeight="1" thickBot="1" x14ac:dyDescent="0.25">
      <c r="A41" s="62" t="s">
        <v>27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59">
        <f t="shared" si="8"/>
        <v>0</v>
      </c>
    </row>
    <row r="42" spans="1:16" ht="18.75" customHeight="1" x14ac:dyDescent="0.2">
      <c r="A42" s="62" t="s">
        <v>27</v>
      </c>
      <c r="B42" s="119"/>
      <c r="C42" s="120"/>
      <c r="D42" s="121"/>
      <c r="E42" s="122"/>
      <c r="F42" s="122"/>
      <c r="G42" s="123"/>
      <c r="H42" s="121"/>
      <c r="I42" s="123"/>
      <c r="J42" s="121"/>
      <c r="K42" s="123"/>
      <c r="L42" s="124"/>
      <c r="M42" s="125"/>
      <c r="N42" s="117"/>
      <c r="O42" s="118"/>
      <c r="P42" s="59">
        <f t="shared" si="8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073C9-1BDE-4B3F-9114-D82BE5682B5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2023-10-16T14:18:07Z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