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8648F5A9-2602-4E7A-8A44-9171F2E971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<sst xmlns="http://schemas.openxmlformats.org/spreadsheetml/2006/main" count="70" uniqueCount="43">
  <si>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</si>
  <si>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</si>
  <si>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</si>
  <si>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</si>
  <si>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</si>
  <si>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</si>
  <si>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</si>
  <si>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</si>
  <si>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</si>
  <si>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</si>
  <si>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</si>
  <si>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</si>
  <si>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</si>
  <si>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</si>
  <si>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</si>
  <si>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</si>
  <si>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</si>
  <si>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</si>
  <si>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</si>
  <si>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</si>
  <si>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</si>
  <si>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</si>
  <si>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</si>
  <si>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</si>
  <si>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</si>
  <si>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</si>
  <si>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</si>
  <si>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</si>
  <si>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</si>
  <si>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</si>
  <si>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</si>
  <si>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</si>
  <si>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</si>
  <si>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</si>
  <si>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</si>
  <si>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</si>
  <si>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</si>
  <si>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</si>
  <si>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</si>
  <si>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</si>
  <si>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KITCHEN</t>
  </si>
  <si>
    <t>DINING</t>
  </si>
  <si>
    <t>HOT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</si>
</sst>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55" zoomScaleNormal="55" zoomScaleSheetLayoutView="55" workbookViewId="0">
      <selection activeCell="P10" sqref="P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25</v>
      </c>
      <c r="J4" s="137"/>
      <c r="K4" s="142" t="s">
        <v>3</v>
      </c>
      <c r="L4" s="143"/>
      <c r="M4" s="140" t="s">
        <v>4</v>
      </c>
      <c r="N4" s="141"/>
      <c r="O4" s="140" t="s">
        <v>36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37</v>
      </c>
      <c r="B6" s="70" t="s">
        <v>40</v>
      </c>
      <c r="C6" s="23">
        <v>1380</v>
      </c>
      <c r="D6" s="24">
        <v>1309</v>
      </c>
      <c r="E6" s="23">
        <f t="shared" ref="E6:F7" si="0">C6-G6</f>
        <v>1195</v>
      </c>
      <c r="F6" s="24">
        <f t="shared" si="0"/>
        <v>1127</v>
      </c>
      <c r="G6" s="25">
        <v>185</v>
      </c>
      <c r="H6" s="26">
        <v>182</v>
      </c>
      <c r="I6" s="27">
        <f>G6/C6</f>
        <v>0.13405797101449277</v>
      </c>
      <c r="J6" s="28">
        <f>H6/D6</f>
        <v>0.13903743315508021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2" t="s">
        <v>38</v>
      </c>
      <c r="B7" s="70" t="s">
        <v>40</v>
      </c>
      <c r="C7" s="35">
        <v>1380</v>
      </c>
      <c r="D7" s="36">
        <v>1443</v>
      </c>
      <c r="E7" s="35">
        <f t="shared" si="0"/>
        <v>1195</v>
      </c>
      <c r="F7" s="36">
        <f t="shared" si="0"/>
        <v>1246</v>
      </c>
      <c r="G7" s="37">
        <v>185</v>
      </c>
      <c r="H7" s="38">
        <v>197</v>
      </c>
      <c r="I7" s="39">
        <f t="shared" ref="I7:J7" si="1">G7/C7</f>
        <v>0.13405797101449277</v>
      </c>
      <c r="J7" s="40">
        <f t="shared" si="1"/>
        <v>0.13652113652113651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2" t="s">
        <v>39</v>
      </c>
      <c r="B8" s="71" t="s">
        <v>41</v>
      </c>
      <c r="C8" s="35">
        <v>1380</v>
      </c>
      <c r="D8" s="36">
        <v>1466</v>
      </c>
      <c r="E8" s="35">
        <f t="shared" ref="E8" si="2">C8-G8</f>
        <v>930</v>
      </c>
      <c r="F8" s="36">
        <f t="shared" ref="F8" si="3">D8-H8</f>
        <v>1045</v>
      </c>
      <c r="G8" s="37">
        <v>450</v>
      </c>
      <c r="H8" s="38">
        <v>421</v>
      </c>
      <c r="I8" s="39">
        <f t="shared" ref="I8" si="4">G8/C8</f>
        <v>0.32608695652173914</v>
      </c>
      <c r="J8" s="40">
        <f t="shared" ref="J8" si="5">H8/D8</f>
        <v>0.28717598908594816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thickBot="1" x14ac:dyDescent="0.3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750</v>
      </c>
      <c r="P9" s="51">
        <v>723</v>
      </c>
      <c r="Q9" s="61"/>
      <c r="R9" s="66"/>
    </row>
    <row r="10" spans="1:21" ht="20.100000000000001" customHeight="1" thickBot="1" x14ac:dyDescent="0.3">
      <c r="A10" s="102" t="s">
        <v>26</v>
      </c>
      <c r="B10" s="103"/>
      <c r="C10" s="74">
        <f t="shared" ref="C10:H10" si="6">SUM(C6:C9)</f>
        <v>4140</v>
      </c>
      <c r="D10" s="75">
        <f t="shared" si="6"/>
        <v>4218</v>
      </c>
      <c r="E10" s="74">
        <f t="shared" si="6"/>
        <v>3320</v>
      </c>
      <c r="F10" s="75">
        <f t="shared" si="6"/>
        <v>3418</v>
      </c>
      <c r="G10" s="76">
        <f t="shared" si="6"/>
        <v>820</v>
      </c>
      <c r="H10" s="77">
        <f t="shared" si="6"/>
        <v>800</v>
      </c>
      <c r="I10" s="78"/>
      <c r="J10" s="79"/>
      <c r="K10" s="76">
        <f t="shared" ref="K10:P10" si="7">SUM(K6:K9)</f>
        <v>0</v>
      </c>
      <c r="L10" s="77">
        <f t="shared" si="7"/>
        <v>0</v>
      </c>
      <c r="M10" s="101">
        <f t="shared" si="7"/>
        <v>0</v>
      </c>
      <c r="N10" s="80">
        <f t="shared" si="7"/>
        <v>0</v>
      </c>
      <c r="O10" s="81">
        <f t="shared" si="7"/>
        <v>750</v>
      </c>
      <c r="P10" s="82">
        <f t="shared" si="7"/>
        <v>723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27</v>
      </c>
      <c r="B12" s="83"/>
      <c r="C12" s="83"/>
      <c r="D12" s="83"/>
      <c r="F12" s="195" t="s">
        <v>11</v>
      </c>
      <c r="G12" s="196"/>
      <c r="H12" s="169" t="s">
        <v>30</v>
      </c>
      <c r="I12" s="170"/>
      <c r="J12" s="171"/>
      <c r="L12" s="95" t="s">
        <v>32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26</v>
      </c>
      <c r="B13" s="188"/>
      <c r="C13" s="86" t="s">
        <v>7</v>
      </c>
      <c r="D13" s="87" t="s">
        <v>8</v>
      </c>
      <c r="F13" s="197"/>
      <c r="G13" s="198"/>
      <c r="H13" s="172"/>
      <c r="I13" s="173"/>
      <c r="J13" s="174"/>
      <c r="L13" s="166" t="s">
        <v>35</v>
      </c>
      <c r="M13" s="166"/>
      <c r="N13" s="166"/>
      <c r="O13" s="166"/>
      <c r="P13" s="98">
        <f>IF(R12=TRUE, 1, 0)</f>
        <v>1</v>
      </c>
    </row>
    <row r="14" spans="1:21" ht="18.75" customHeight="1" x14ac:dyDescent="0.25">
      <c r="A14" s="189" t="s">
        <v>29</v>
      </c>
      <c r="B14" s="190"/>
      <c r="C14" s="88">
        <f>G10+K10</f>
        <v>820</v>
      </c>
      <c r="D14" s="89">
        <f>H10+L10</f>
        <v>800</v>
      </c>
      <c r="F14" s="118" t="s">
        <v>12</v>
      </c>
      <c r="G14" s="119"/>
      <c r="H14" s="178">
        <v>4.0000000000000001E-3</v>
      </c>
      <c r="I14" s="179"/>
      <c r="J14" s="180"/>
      <c r="L14" s="167"/>
      <c r="M14" s="167"/>
      <c r="N14" s="167"/>
      <c r="O14" s="16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91" t="s">
        <v>28</v>
      </c>
      <c r="B15" s="192"/>
      <c r="C15" s="92">
        <f>M10+O10</f>
        <v>750</v>
      </c>
      <c r="D15" s="93">
        <f>N10+P10</f>
        <v>723</v>
      </c>
      <c r="F15" s="120" t="s">
        <v>13</v>
      </c>
      <c r="G15" s="121"/>
      <c r="H15" s="181"/>
      <c r="I15" s="182"/>
      <c r="J15" s="183"/>
      <c r="L15" s="168" t="s">
        <v>33</v>
      </c>
      <c r="M15" s="168"/>
      <c r="N15" s="168"/>
      <c r="O15" s="168"/>
      <c r="P15" s="99">
        <f>IF(R14=TRUE, 1, 0)</f>
        <v>1</v>
      </c>
    </row>
    <row r="16" spans="1:21" ht="18.75" customHeight="1" thickBot="1" x14ac:dyDescent="0.35">
      <c r="A16" s="193" t="s">
        <v>17</v>
      </c>
      <c r="B16" s="194"/>
      <c r="C16" s="90">
        <f>C14-C15</f>
        <v>70</v>
      </c>
      <c r="D16" s="91">
        <f>D14-D15</f>
        <v>77</v>
      </c>
      <c r="F16" s="199" t="s">
        <v>14</v>
      </c>
      <c r="G16" s="200"/>
      <c r="H16" s="184">
        <v>3.0999999999999999E-3</v>
      </c>
      <c r="I16" s="185"/>
      <c r="J16" s="186"/>
      <c r="L16" s="167"/>
      <c r="M16" s="167"/>
      <c r="N16" s="167"/>
      <c r="O16" s="167"/>
      <c r="P16" s="100"/>
      <c r="R16" s="1" t="b">
        <f>AND(H17&gt;=-0.02, H17&lt;=0.02)</f>
        <v>1</v>
      </c>
    </row>
    <row r="17" spans="1:17" ht="16.5" customHeight="1" thickBot="1" x14ac:dyDescent="0.3">
      <c r="F17" s="134" t="s">
        <v>15</v>
      </c>
      <c r="G17" s="135"/>
      <c r="H17" s="175">
        <f>AVERAGE(H14:J16)</f>
        <v>3.5500000000000002E-3</v>
      </c>
      <c r="I17" s="176"/>
      <c r="J17" s="177"/>
      <c r="L17" s="164" t="s">
        <v>34</v>
      </c>
      <c r="M17" s="164"/>
      <c r="N17" s="164"/>
      <c r="O17" s="164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18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57" t="s">
        <v>23</v>
      </c>
      <c r="C27" s="158"/>
      <c r="D27" s="112" t="s">
        <v>22</v>
      </c>
      <c r="E27" s="114"/>
      <c r="F27" s="114"/>
      <c r="G27" s="113"/>
      <c r="H27" s="112" t="s">
        <v>19</v>
      </c>
      <c r="I27" s="113"/>
      <c r="J27" s="114" t="s">
        <v>20</v>
      </c>
      <c r="K27" s="114"/>
      <c r="L27" s="115" t="s">
        <v>3</v>
      </c>
      <c r="M27" s="115"/>
      <c r="N27" s="108" t="s">
        <v>4</v>
      </c>
      <c r="O27" s="109"/>
      <c r="P27" s="58" t="s">
        <v>21</v>
      </c>
    </row>
    <row r="28" spans="1:17" ht="18.75" customHeight="1" thickBot="1" x14ac:dyDescent="0.3">
      <c r="A28" s="59" t="s">
        <v>24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8">L28-N28</f>
        <v>0</v>
      </c>
    </row>
    <row r="29" spans="1:17" ht="18.75" customHeight="1" thickBot="1" x14ac:dyDescent="0.3">
      <c r="A29" s="60" t="s">
        <v>24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8"/>
        <v>0</v>
      </c>
    </row>
    <row r="30" spans="1:17" ht="19.2" customHeight="1" thickBot="1" x14ac:dyDescent="0.3">
      <c r="A30" s="60" t="s">
        <v>24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8"/>
        <v>0</v>
      </c>
    </row>
    <row r="31" spans="1:17" ht="19.5" customHeight="1" thickBot="1" x14ac:dyDescent="0.3">
      <c r="A31" s="59" t="s">
        <v>24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8"/>
        <v>0</v>
      </c>
    </row>
    <row r="32" spans="1:17" ht="19.5" customHeight="1" thickBot="1" x14ac:dyDescent="0.3">
      <c r="A32" s="60" t="s">
        <v>24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24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8.75" customHeight="1" x14ac:dyDescent="0.25">
      <c r="A36" s="60" t="s">
        <v>24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5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0EF5BE9-40F1-4682-8FC0-C668C7CD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2023-11-17T17:43:12Z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