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ryans_nationaltab_com/Documents/Desktop/Reporting/KURA Sushi/"/>
    </mc:Choice>
  </mc:AlternateContent>
  <xr:revisionPtr revIDLastSave="45" documentId="8_{01EE8353-0503-474F-9BB3-1CD6CBDC0252}" xr6:coauthVersionLast="47" xr6:coauthVersionMax="47" xr10:uidLastSave="{9A6455FC-3FA7-4B1A-BD2C-AA19596D27FF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14" i="1"/>
  <c r="O14" i="1"/>
  <c r="J7" i="1"/>
  <c r="I7" i="1"/>
  <c r="F7" i="1"/>
  <c r="E7" i="1"/>
  <c r="P35" i="1"/>
  <c r="P36" i="1"/>
  <c r="P37" i="1"/>
  <c r="P38" i="1"/>
  <c r="P39" i="1"/>
  <c r="P40" i="1"/>
  <c r="N14" i="1" l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<sst xmlns="http://schemas.openxmlformats.org/spreadsheetml/2006/main" count="70" uniqueCount="44">
  <si>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</si>
  <si>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</si>
  <si>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</si>
  <si>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</si>
  <si>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</si>
  <si>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</si>
  <si>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</si>
  <si>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</si>
  <si>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</si>
  <si>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</si>
  <si>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</si>
  <si>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</si>
  <si>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</si>
  <si>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</si>
  <si>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</si>
  <si>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</si>
  <si>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</si>
  <si>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</si>
  <si>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</si>
  <si>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</si>
  <si>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</si>
  <si>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</si>
  <si>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</si>
  <si>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</si>
  <si>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</si>
  <si>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</si>
  <si>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</si>
  <si>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</si>
  <si>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</si>
  <si>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</si>
  <si>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</si>
  <si>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</si>
  <si>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</si>
  <si>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</si>
  <si>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</si>
  <si>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</si>
  <si>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</si>
  <si>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</si>
  <si>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RTU1</t>
  </si>
  <si>
    <t>CEF4</t>
  </si>
  <si>
    <t>EF3</t>
  </si>
  <si>
    <t>CEF5</t>
  </si>
  <si>
    <t>RTU2</t>
  </si>
  <si>
    <t>SF1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</si>
</sst>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K12" sqref="K1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82"/>
    </row>
    <row r="4" spans="1:21" ht="20.100000000000001" customHeight="1" thickBot="1" x14ac:dyDescent="0.3">
      <c r="A4" s="6"/>
      <c r="B4" s="8" t="s">
        <v>1</v>
      </c>
      <c r="C4" s="142" t="s">
        <v>2</v>
      </c>
      <c r="D4" s="143"/>
      <c r="E4" s="117" t="s">
        <v>3</v>
      </c>
      <c r="F4" s="116"/>
      <c r="G4" s="148" t="s">
        <v>4</v>
      </c>
      <c r="H4" s="149"/>
      <c r="I4" s="140" t="s">
        <v>5</v>
      </c>
      <c r="J4" s="141"/>
      <c r="K4" s="146" t="s">
        <v>6</v>
      </c>
      <c r="L4" s="147"/>
      <c r="M4" s="144" t="s">
        <v>7</v>
      </c>
      <c r="N4" s="145"/>
      <c r="O4" s="144" t="s">
        <v>8</v>
      </c>
      <c r="P4" s="145"/>
      <c r="Q4" s="7"/>
      <c r="R4" s="5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21" ht="20.100000000000001" customHeight="1" thickBot="1" x14ac:dyDescent="0.3">
      <c r="A6" s="69" t="s">
        <v>38</v>
      </c>
      <c r="B6" s="67"/>
      <c r="C6" s="23">
        <v>2000</v>
      </c>
      <c r="D6" s="24">
        <v>2003</v>
      </c>
      <c r="E6" s="23">
        <f t="shared" ref="E6:F6" si="0">C6-G6</f>
        <v>2000</v>
      </c>
      <c r="F6" s="24">
        <f t="shared" si="0"/>
        <v>2003</v>
      </c>
      <c r="G6" s="25"/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65"/>
      <c r="R6" s="63"/>
    </row>
    <row r="7" spans="1:21" ht="20.100000000000001" customHeight="1" x14ac:dyDescent="0.25">
      <c r="A7" s="99" t="s">
        <v>42</v>
      </c>
      <c r="B7" s="67"/>
      <c r="C7" s="23">
        <v>1600</v>
      </c>
      <c r="D7" s="24">
        <v>1627</v>
      </c>
      <c r="E7" s="23">
        <f t="shared" ref="E7" si="1">C7-G7</f>
        <v>1600</v>
      </c>
      <c r="F7" s="24">
        <f t="shared" ref="F7" si="2">D7-H7</f>
        <v>1627</v>
      </c>
      <c r="G7" s="25"/>
      <c r="H7" s="26">
        <v>0</v>
      </c>
      <c r="I7" s="27">
        <f>G7/C7</f>
        <v>0</v>
      </c>
      <c r="J7" s="28">
        <f>H7/D7</f>
        <v>0</v>
      </c>
      <c r="K7" s="100"/>
      <c r="L7" s="101"/>
      <c r="M7" s="102"/>
      <c r="N7" s="103"/>
      <c r="O7" s="104"/>
      <c r="P7" s="105"/>
      <c r="Q7" s="65"/>
      <c r="R7" s="63"/>
    </row>
    <row r="8" spans="1:21" ht="20.100000000000001" customHeight="1" x14ac:dyDescent="0.25">
      <c r="A8" s="99" t="s">
        <v>43</v>
      </c>
      <c r="B8" s="208"/>
      <c r="C8" s="209"/>
      <c r="D8" s="210"/>
      <c r="E8" s="209"/>
      <c r="F8" s="210"/>
      <c r="G8" s="100"/>
      <c r="H8" s="101"/>
      <c r="I8" s="35"/>
      <c r="J8" s="36"/>
      <c r="K8" s="211"/>
      <c r="L8" s="212">
        <v>2046</v>
      </c>
      <c r="M8" s="102"/>
      <c r="N8" s="102"/>
      <c r="O8" s="104"/>
      <c r="P8" s="105"/>
      <c r="Q8" s="65"/>
      <c r="R8" s="63"/>
    </row>
    <row r="9" spans="1:21" ht="20.100000000000001" customHeight="1" x14ac:dyDescent="0.25">
      <c r="A9" s="70" t="s">
        <v>36</v>
      </c>
      <c r="B9" s="68"/>
      <c r="C9" s="41"/>
      <c r="D9" s="42"/>
      <c r="E9" s="41"/>
      <c r="F9" s="42"/>
      <c r="G9" s="35"/>
      <c r="H9" s="36"/>
      <c r="I9" s="43"/>
      <c r="J9" s="36"/>
      <c r="K9" s="43"/>
      <c r="L9" s="36"/>
      <c r="M9" s="44"/>
      <c r="N9" s="45">
        <v>1304</v>
      </c>
      <c r="O9" s="39"/>
      <c r="P9" s="40"/>
      <c r="Q9" s="49"/>
      <c r="R9" s="63"/>
    </row>
    <row r="10" spans="1:21" ht="20.100000000000001" customHeight="1" x14ac:dyDescent="0.25">
      <c r="A10" s="70" t="s">
        <v>37</v>
      </c>
      <c r="B10" s="68"/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44"/>
      <c r="N10" s="45">
        <v>1473</v>
      </c>
      <c r="O10" s="39"/>
      <c r="P10" s="40"/>
      <c r="Q10" s="58"/>
      <c r="R10" s="63"/>
    </row>
    <row r="11" spans="1:21" ht="20.100000000000001" customHeight="1" x14ac:dyDescent="0.25">
      <c r="A11" s="70" t="s">
        <v>40</v>
      </c>
      <c r="B11" s="68"/>
      <c r="C11" s="41"/>
      <c r="D11" s="42"/>
      <c r="E11" s="41"/>
      <c r="F11" s="42"/>
      <c r="G11" s="35"/>
      <c r="H11" s="36"/>
      <c r="I11" s="43"/>
      <c r="J11" s="36"/>
      <c r="K11" s="35"/>
      <c r="L11" s="36"/>
      <c r="M11" s="47"/>
      <c r="N11" s="45">
        <v>862</v>
      </c>
      <c r="O11" s="35"/>
      <c r="P11" s="36"/>
      <c r="Q11" s="58"/>
      <c r="R11" s="63"/>
    </row>
    <row r="12" spans="1:21" ht="20.100000000000001" customHeight="1" x14ac:dyDescent="0.25">
      <c r="A12" s="70" t="s">
        <v>39</v>
      </c>
      <c r="B12" s="68"/>
      <c r="C12" s="46"/>
      <c r="D12" s="42"/>
      <c r="E12" s="41"/>
      <c r="F12" s="42"/>
      <c r="G12" s="35"/>
      <c r="H12" s="36"/>
      <c r="I12" s="43"/>
      <c r="J12" s="36"/>
      <c r="K12" s="35"/>
      <c r="L12" s="36"/>
      <c r="M12" s="37"/>
      <c r="N12" s="38"/>
      <c r="O12" s="47"/>
      <c r="P12" s="45">
        <v>71</v>
      </c>
      <c r="Q12" s="58"/>
      <c r="R12" s="63"/>
    </row>
    <row r="13" spans="1:21" ht="20.100000000000001" customHeight="1" thickBot="1" x14ac:dyDescent="0.3">
      <c r="A13" s="70" t="s">
        <v>41</v>
      </c>
      <c r="B13" s="68"/>
      <c r="C13" s="46"/>
      <c r="D13" s="42"/>
      <c r="E13" s="41"/>
      <c r="F13" s="42"/>
      <c r="G13" s="35"/>
      <c r="H13" s="36"/>
      <c r="I13" s="43"/>
      <c r="J13" s="36"/>
      <c r="K13" s="35"/>
      <c r="L13" s="36"/>
      <c r="M13" s="37"/>
      <c r="N13" s="38"/>
      <c r="O13" s="47"/>
      <c r="P13" s="48">
        <v>72</v>
      </c>
      <c r="Q13" s="58"/>
      <c r="R13" s="63"/>
    </row>
    <row r="14" spans="1:21" ht="20.100000000000001" customHeight="1" thickBot="1" x14ac:dyDescent="0.3">
      <c r="A14" s="106" t="s">
        <v>13</v>
      </c>
      <c r="B14" s="107"/>
      <c r="C14" s="71">
        <f t="shared" ref="C14:H14" si="3">SUM(C6:C12)</f>
        <v>3600</v>
      </c>
      <c r="D14" s="72">
        <f t="shared" si="3"/>
        <v>3630</v>
      </c>
      <c r="E14" s="71">
        <f t="shared" si="3"/>
        <v>3600</v>
      </c>
      <c r="F14" s="72">
        <f t="shared" si="3"/>
        <v>3630</v>
      </c>
      <c r="G14" s="73">
        <f t="shared" si="3"/>
        <v>0</v>
      </c>
      <c r="H14" s="74">
        <f t="shared" si="3"/>
        <v>0</v>
      </c>
      <c r="I14" s="75"/>
      <c r="J14" s="76"/>
      <c r="K14" s="73">
        <f>SUM(K6:K12)</f>
        <v>0</v>
      </c>
      <c r="L14" s="74">
        <f>SUM(L6:L12)</f>
        <v>2046</v>
      </c>
      <c r="M14" s="98">
        <f>SUM(M6:M12)</f>
        <v>0</v>
      </c>
      <c r="N14" s="77">
        <f>SUM(N6:N12)</f>
        <v>3639</v>
      </c>
      <c r="O14" s="78">
        <f>SUM(O6:O13)</f>
        <v>0</v>
      </c>
      <c r="P14" s="79">
        <f>SUM(P6:P13)</f>
        <v>143</v>
      </c>
      <c r="Q14" s="49"/>
      <c r="R14" s="63"/>
    </row>
    <row r="15" spans="1:21" ht="20.100000000000001" customHeight="1" thickBot="1" x14ac:dyDescent="0.3">
      <c r="A15" s="60"/>
      <c r="B15" s="50"/>
      <c r="C15" s="50"/>
      <c r="D15" s="50"/>
      <c r="E15" s="50"/>
      <c r="F15" s="61"/>
      <c r="G15" s="61"/>
      <c r="H15" s="66"/>
      <c r="I15" s="66"/>
      <c r="J15" s="61"/>
      <c r="K15" s="61"/>
      <c r="L15" s="62"/>
      <c r="M15" s="62"/>
      <c r="N15" s="62"/>
      <c r="O15" s="62"/>
      <c r="P15" s="49"/>
      <c r="Q15" s="63"/>
    </row>
    <row r="16" spans="1:21" ht="20.100000000000001" customHeight="1" thickBot="1" x14ac:dyDescent="0.3">
      <c r="A16" s="93" t="s">
        <v>14</v>
      </c>
      <c r="B16" s="80"/>
      <c r="C16" s="80"/>
      <c r="D16" s="80"/>
      <c r="F16" s="199" t="s">
        <v>15</v>
      </c>
      <c r="G16" s="200"/>
      <c r="H16" s="173" t="s">
        <v>16</v>
      </c>
      <c r="I16" s="174"/>
      <c r="J16" s="175"/>
      <c r="L16" s="92" t="s">
        <v>17</v>
      </c>
      <c r="M16" s="81"/>
      <c r="N16" s="81"/>
      <c r="O16" s="81"/>
      <c r="P16" s="81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91" t="s">
        <v>13</v>
      </c>
      <c r="B17" s="192"/>
      <c r="C17" s="83" t="s">
        <v>11</v>
      </c>
      <c r="D17" s="84" t="s">
        <v>12</v>
      </c>
      <c r="F17" s="201"/>
      <c r="G17" s="202"/>
      <c r="H17" s="176"/>
      <c r="I17" s="177"/>
      <c r="J17" s="178"/>
      <c r="L17" s="170" t="s">
        <v>18</v>
      </c>
      <c r="M17" s="170"/>
      <c r="N17" s="170"/>
      <c r="O17" s="170"/>
      <c r="P17" s="95">
        <f>IF(R16=TRUE, 1, 0)</f>
        <v>0</v>
      </c>
    </row>
    <row r="18" spans="1:21" ht="18.75" customHeight="1" x14ac:dyDescent="0.25">
      <c r="A18" s="193" t="s">
        <v>19</v>
      </c>
      <c r="B18" s="194"/>
      <c r="C18" s="85">
        <f>G14+K14</f>
        <v>0</v>
      </c>
      <c r="D18" s="86">
        <f>H14+L14</f>
        <v>2046</v>
      </c>
      <c r="F18" s="122" t="s">
        <v>20</v>
      </c>
      <c r="G18" s="123"/>
      <c r="H18" s="182">
        <f>-"0.0317"</f>
        <v>-3.1699999999999999E-2</v>
      </c>
      <c r="I18" s="183"/>
      <c r="J18" s="184"/>
      <c r="L18" s="171"/>
      <c r="M18" s="171"/>
      <c r="N18" s="171"/>
      <c r="O18" s="171"/>
      <c r="P18" s="97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3">
      <c r="A19" s="195" t="s">
        <v>21</v>
      </c>
      <c r="B19" s="196"/>
      <c r="C19" s="89">
        <f>M14+O14</f>
        <v>0</v>
      </c>
      <c r="D19" s="90">
        <f>N14+P14</f>
        <v>3782</v>
      </c>
      <c r="F19" s="124" t="s">
        <v>22</v>
      </c>
      <c r="G19" s="125"/>
      <c r="H19" s="185"/>
      <c r="I19" s="186"/>
      <c r="J19" s="187"/>
      <c r="L19" s="172" t="s">
        <v>23</v>
      </c>
      <c r="M19" s="172"/>
      <c r="N19" s="172"/>
      <c r="O19" s="172"/>
      <c r="P19" s="96">
        <f>IF(R18=TRUE, 1, 0)</f>
        <v>1</v>
      </c>
    </row>
    <row r="20" spans="1:21" ht="18.75" customHeight="1" thickBot="1" x14ac:dyDescent="0.35">
      <c r="A20" s="197" t="s">
        <v>24</v>
      </c>
      <c r="B20" s="198"/>
      <c r="C20" s="87">
        <f>C18-C19</f>
        <v>0</v>
      </c>
      <c r="D20" s="88">
        <f>D18-D19</f>
        <v>-1736</v>
      </c>
      <c r="F20" s="203" t="s">
        <v>25</v>
      </c>
      <c r="G20" s="204"/>
      <c r="H20" s="188"/>
      <c r="I20" s="189"/>
      <c r="J20" s="190"/>
      <c r="L20" s="171"/>
      <c r="M20" s="171"/>
      <c r="N20" s="171"/>
      <c r="O20" s="171"/>
      <c r="P20" s="97"/>
      <c r="R20" s="1" t="b">
        <f>AND(H21&gt;=-0.02, H21&lt;=0.02)</f>
        <v>0</v>
      </c>
    </row>
    <row r="21" spans="1:21" ht="16.5" customHeight="1" thickBot="1" x14ac:dyDescent="0.3">
      <c r="F21" s="138" t="s">
        <v>26</v>
      </c>
      <c r="G21" s="139"/>
      <c r="H21" s="179">
        <f>AVERAGE(H18:J20)</f>
        <v>-3.1699999999999999E-2</v>
      </c>
      <c r="I21" s="180"/>
      <c r="J21" s="181"/>
      <c r="L21" s="168" t="s">
        <v>27</v>
      </c>
      <c r="M21" s="168"/>
      <c r="N21" s="168"/>
      <c r="O21" s="168"/>
      <c r="P21" s="91">
        <f>IF(R20=TRUE, 1, 0)</f>
        <v>0</v>
      </c>
    </row>
    <row r="22" spans="1:21" ht="13.8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68"/>
      <c r="M22" s="168"/>
      <c r="N22" s="168"/>
      <c r="O22" s="168"/>
      <c r="P22" s="94"/>
    </row>
    <row r="23" spans="1:21" ht="13.8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2"/>
      <c r="M23" s="52"/>
      <c r="N23" s="53"/>
      <c r="O23" s="53"/>
      <c r="P23" s="7"/>
      <c r="Q23" s="7"/>
    </row>
    <row r="24" spans="1:21" ht="13.5" customHeight="1" thickBot="1" x14ac:dyDescent="0.3">
      <c r="A24" s="3" t="s">
        <v>28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4"/>
    </row>
    <row r="26" spans="1:21" ht="20.100000000000001" customHeight="1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64"/>
    </row>
    <row r="27" spans="1:21" ht="20.100000000000001" customHeight="1" thickBot="1" x14ac:dyDescent="0.3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5" t="s">
        <v>29</v>
      </c>
      <c r="B30" s="136"/>
      <c r="C30" s="136"/>
      <c r="D30" s="136"/>
      <c r="E30" s="136"/>
      <c r="F30" s="137"/>
      <c r="G30" s="50"/>
      <c r="H30" s="50"/>
      <c r="I30" s="50"/>
      <c r="J30" s="50"/>
      <c r="K30" s="50"/>
      <c r="L30" s="50"/>
      <c r="M30" s="50"/>
      <c r="N30" s="50"/>
      <c r="O30" s="50"/>
      <c r="P30" s="49"/>
      <c r="Q30" s="51"/>
    </row>
    <row r="31" spans="1:21" ht="19.2" customHeight="1" thickBot="1" x14ac:dyDescent="0.3">
      <c r="A31" s="5" t="s">
        <v>9</v>
      </c>
      <c r="B31" s="161" t="s">
        <v>30</v>
      </c>
      <c r="C31" s="162"/>
      <c r="D31" s="116" t="s">
        <v>31</v>
      </c>
      <c r="E31" s="118"/>
      <c r="F31" s="118"/>
      <c r="G31" s="117"/>
      <c r="H31" s="116" t="s">
        <v>32</v>
      </c>
      <c r="I31" s="117"/>
      <c r="J31" s="118" t="s">
        <v>33</v>
      </c>
      <c r="K31" s="118"/>
      <c r="L31" s="119" t="s">
        <v>6</v>
      </c>
      <c r="M31" s="119"/>
      <c r="N31" s="112" t="s">
        <v>7</v>
      </c>
      <c r="O31" s="113"/>
      <c r="P31" s="55" t="s">
        <v>34</v>
      </c>
    </row>
    <row r="32" spans="1:21" ht="18.75" customHeight="1" thickBot="1" x14ac:dyDescent="0.3">
      <c r="A32" s="56" t="s">
        <v>35</v>
      </c>
      <c r="B32" s="159"/>
      <c r="C32" s="160"/>
      <c r="D32" s="151"/>
      <c r="E32" s="165"/>
      <c r="F32" s="165"/>
      <c r="G32" s="152"/>
      <c r="H32" s="151"/>
      <c r="I32" s="152"/>
      <c r="J32" s="153"/>
      <c r="K32" s="154"/>
      <c r="L32" s="110"/>
      <c r="M32" s="111"/>
      <c r="N32" s="114"/>
      <c r="O32" s="115"/>
      <c r="P32" s="54">
        <f t="shared" ref="P32:P40" si="4">L32-N32</f>
        <v>0</v>
      </c>
    </row>
    <row r="33" spans="1:16" ht="18.75" customHeight="1" thickBot="1" x14ac:dyDescent="0.3">
      <c r="A33" s="57" t="s">
        <v>35</v>
      </c>
      <c r="B33" s="158"/>
      <c r="C33" s="158"/>
      <c r="D33" s="120"/>
      <c r="E33" s="157"/>
      <c r="F33" s="157"/>
      <c r="G33" s="121"/>
      <c r="H33" s="120"/>
      <c r="I33" s="121"/>
      <c r="J33" s="108"/>
      <c r="K33" s="109"/>
      <c r="L33" s="110"/>
      <c r="M33" s="111"/>
      <c r="N33" s="114"/>
      <c r="O33" s="115"/>
      <c r="P33" s="54">
        <f t="shared" si="4"/>
        <v>0</v>
      </c>
    </row>
    <row r="34" spans="1:16" ht="19.2" customHeight="1" thickBot="1" x14ac:dyDescent="0.3">
      <c r="A34" s="57" t="s">
        <v>35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50"/>
      <c r="L34" s="155"/>
      <c r="M34" s="156"/>
      <c r="N34" s="166"/>
      <c r="O34" s="167"/>
      <c r="P34" s="54">
        <f t="shared" si="4"/>
        <v>0</v>
      </c>
    </row>
    <row r="35" spans="1:16" ht="19.5" customHeight="1" thickBot="1" x14ac:dyDescent="0.3">
      <c r="A35" s="56" t="s">
        <v>35</v>
      </c>
      <c r="B35" s="205"/>
      <c r="C35" s="206"/>
      <c r="D35" s="163"/>
      <c r="E35" s="207"/>
      <c r="F35" s="207"/>
      <c r="G35" s="164"/>
      <c r="H35" s="163"/>
      <c r="I35" s="164"/>
      <c r="J35" s="163"/>
      <c r="K35" s="164"/>
      <c r="L35" s="155"/>
      <c r="M35" s="156"/>
      <c r="N35" s="166"/>
      <c r="O35" s="167"/>
      <c r="P35" s="54">
        <f t="shared" si="4"/>
        <v>0</v>
      </c>
    </row>
    <row r="36" spans="1:16" ht="19.5" customHeight="1" thickBot="1" x14ac:dyDescent="0.3">
      <c r="A36" s="57" t="s">
        <v>35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66"/>
      <c r="O36" s="167"/>
      <c r="P36" s="54">
        <f t="shared" si="4"/>
        <v>0</v>
      </c>
    </row>
    <row r="37" spans="1:16" ht="19.5" customHeight="1" thickBot="1" x14ac:dyDescent="0.3">
      <c r="A37" s="57" t="s">
        <v>35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4">
        <f t="shared" si="4"/>
        <v>0</v>
      </c>
    </row>
    <row r="38" spans="1:16" ht="19.5" customHeight="1" thickBot="1" x14ac:dyDescent="0.3">
      <c r="A38" s="56" t="s">
        <v>35</v>
      </c>
      <c r="B38" s="205"/>
      <c r="C38" s="206"/>
      <c r="D38" s="163"/>
      <c r="E38" s="207"/>
      <c r="F38" s="207"/>
      <c r="G38" s="164"/>
      <c r="H38" s="163"/>
      <c r="I38" s="164"/>
      <c r="J38" s="163"/>
      <c r="K38" s="164"/>
      <c r="L38" s="155"/>
      <c r="M38" s="156"/>
      <c r="N38" s="166"/>
      <c r="O38" s="167"/>
      <c r="P38" s="54">
        <f t="shared" si="4"/>
        <v>0</v>
      </c>
    </row>
    <row r="39" spans="1:16" ht="19.5" customHeight="1" thickBot="1" x14ac:dyDescent="0.3">
      <c r="A39" s="57" t="s">
        <v>35</v>
      </c>
      <c r="B39" s="163"/>
      <c r="C39" s="164"/>
      <c r="D39" s="120"/>
      <c r="E39" s="157"/>
      <c r="F39" s="157"/>
      <c r="G39" s="121"/>
      <c r="H39" s="120"/>
      <c r="I39" s="121"/>
      <c r="J39" s="120"/>
      <c r="K39" s="121"/>
      <c r="L39" s="155"/>
      <c r="M39" s="156"/>
      <c r="N39" s="166"/>
      <c r="O39" s="167"/>
      <c r="P39" s="54">
        <f t="shared" si="4"/>
        <v>0</v>
      </c>
    </row>
    <row r="40" spans="1:16" ht="18.75" customHeight="1" x14ac:dyDescent="0.25">
      <c r="A40" s="57" t="s">
        <v>35</v>
      </c>
      <c r="B40" s="163"/>
      <c r="C40" s="164"/>
      <c r="D40" s="120"/>
      <c r="E40" s="157"/>
      <c r="F40" s="157"/>
      <c r="G40" s="121"/>
      <c r="H40" s="120"/>
      <c r="I40" s="121"/>
      <c r="J40" s="120"/>
      <c r="K40" s="121"/>
      <c r="L40" s="155"/>
      <c r="M40" s="156"/>
      <c r="N40" s="166"/>
      <c r="O40" s="167"/>
      <c r="P40" s="54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2025-11-07T23:40:33Z</cp:lastPrinted>
  <dcterms:created xsi:type="dcterms:W3CDTF">2015-11-16T19:09:52Z</dcterms:created>
  <dcterms:modified xsi:type="dcterms:W3CDTF">2025-11-07T23:40:33Z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