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MOD Pizza/MOD Pizza - Lenexa KS/2 PROJECT DOCUMENTS/"/>
    </mc:Choice>
  </mc:AlternateContent>
  <xr:revisionPtr revIDLastSave="18" documentId="13_ncr:1_{B888774D-3C83-41B9-8B1C-1CD895A9BF91}" xr6:coauthVersionLast="47" xr6:coauthVersionMax="47" xr10:uidLastSave="{2AF92D42-6F85-4189-A48E-DDA8AF2C95D6}"/>
  <bookViews>
    <workbookView xWindow="-19280" yWindow="-80" windowWidth="19360" windowHeight="103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<sst xmlns="http://schemas.openxmlformats.org/spreadsheetml/2006/main" count="74" uniqueCount="47">
  <si>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</si>
  <si>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</si>
  <si>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</si>
  <si>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</si>
  <si>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</si>
  <si>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</si>
  <si>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</si>
  <si>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</si>
  <si>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</si>
  <si>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</si>
  <si>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</si>
  <si>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</si>
  <si>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</si>
  <si>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</si>
  <si>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</si>
  <si>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</si>
  <si>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</si>
  <si>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</si>
  <si>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</si>
  <si>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</si>
  <si>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</si>
  <si>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</si>
  <si>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</si>
  <si>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</si>
  <si>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</si>
  <si>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</si>
  <si>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</si>
  <si>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</si>
  <si>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</si>
  <si>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</si>
  <si>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</si>
  <si>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</si>
  <si>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</si>
  <si>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</si>
  <si>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</si>
  <si>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</si>
  <si>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</si>
  <si>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</si>
  <si>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</si>
  <si>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</si>
  <si>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</si>
  <si>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</si>
  <si>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</si>
  <si>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</si>
  <si>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 PIZZA OVEN</t>
  </si>
  <si>
    <t>RESTROOM</t>
  </si>
  <si>
    <t>ICE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</si>
</sst>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K11" sqref="K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30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42</v>
      </c>
      <c r="C6" s="23">
        <v>4000</v>
      </c>
      <c r="D6" s="24"/>
      <c r="E6" s="23">
        <f t="shared" ref="E6:F7" si="0">C6-G6</f>
        <v>3200</v>
      </c>
      <c r="F6" s="24">
        <f t="shared" si="0"/>
        <v>0</v>
      </c>
      <c r="G6" s="25">
        <v>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 t="s">
        <v>43</v>
      </c>
      <c r="C7" s="35">
        <v>3400</v>
      </c>
      <c r="D7" s="36"/>
      <c r="E7" s="35">
        <f t="shared" si="0"/>
        <v>2800</v>
      </c>
      <c r="F7" s="36">
        <f t="shared" si="0"/>
        <v>0</v>
      </c>
      <c r="G7" s="37">
        <v>600</v>
      </c>
      <c r="H7" s="38"/>
      <c r="I7" s="39">
        <f t="shared" ref="I7:J7" si="1">G7/C7</f>
        <v>0.17647058823529413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10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900</v>
      </c>
      <c r="N8" s="51"/>
      <c r="O8" s="45"/>
      <c r="P8" s="46"/>
      <c r="Q8" s="61"/>
      <c r="R8" s="66"/>
    </row>
    <row r="9" spans="1:21" ht="20.100000000000001" customHeight="1" x14ac:dyDescent="0.2">
      <c r="A9" s="73" t="s">
        <v>11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75</v>
      </c>
      <c r="P9" s="51"/>
      <c r="Q9" s="61"/>
      <c r="R9" s="66"/>
    </row>
    <row r="10" spans="1:21" ht="20.100000000000001" customHeight="1" x14ac:dyDescent="0.2">
      <c r="A10" s="73" t="s">
        <v>28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25">
      <c r="A11" s="73" t="s">
        <v>29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25">
      <c r="A12" s="177" t="s">
        <v>31</v>
      </c>
      <c r="B12" s="178"/>
      <c r="C12" s="74">
        <f>SUM(C6:C11)</f>
        <v>7400</v>
      </c>
      <c r="D12" s="75">
        <f>SUM(D6:D11)</f>
        <v>0</v>
      </c>
      <c r="E12" s="74">
        <f>SUM(E6:E11)</f>
        <v>6000</v>
      </c>
      <c r="F12" s="75">
        <f>SUM(F6:F11)</f>
        <v>0</v>
      </c>
      <c r="G12" s="76">
        <f>SUM(G6:G11)</f>
        <v>1400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900</v>
      </c>
      <c r="N12" s="80">
        <f>SUM(N6:N11)</f>
        <v>0</v>
      </c>
      <c r="O12" s="81">
        <f>SUM(O6:O11)</f>
        <v>225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32</v>
      </c>
      <c r="B14" s="83"/>
      <c r="C14" s="83"/>
      <c r="D14" s="83"/>
      <c r="F14" s="145" t="s">
        <v>12</v>
      </c>
      <c r="G14" s="146"/>
      <c r="H14" s="119" t="s">
        <v>35</v>
      </c>
      <c r="I14" s="120"/>
      <c r="J14" s="12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31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40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34</v>
      </c>
      <c r="B16" s="140"/>
      <c r="C16" s="88">
        <f>G12+K12</f>
        <v>1400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33</v>
      </c>
      <c r="B17" s="142"/>
      <c r="C17" s="92">
        <f>M12+O12</f>
        <v>1125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38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18</v>
      </c>
      <c r="B18" s="144"/>
      <c r="C18" s="90">
        <f>C16-C17</f>
        <v>275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39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25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25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25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25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25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25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25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25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5A738-2CC6-415F-BF5E-ECD836B964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864BC8D-303E-4028-80C0-7C9276AEA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5E9DB-BF3D-47B6-BE9D-E5A385F8C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2022-11-21T15:23:25Z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