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New York, NY (Nomad)/2 DRAWINGS/"/>
    </mc:Choice>
  </mc:AlternateContent>
  <xr:revisionPtr revIDLastSave="176" documentId="13_ncr:1_{B888774D-3C83-41B9-8B1C-1CD895A9BF91}" xr6:coauthVersionLast="47" xr6:coauthVersionMax="47" xr10:uidLastSave="{D340F552-DA22-46CD-B8E2-C5B97CCC02A8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J8" i="1"/>
  <c r="I8" i="1"/>
  <c r="F8" i="1"/>
  <c r="E8" i="1"/>
  <c r="J9" i="1"/>
  <c r="I9" i="1"/>
  <c r="F9" i="1"/>
  <c r="E9" i="1"/>
  <c r="J10" i="1"/>
  <c r="I10" i="1"/>
  <c r="F10" i="1"/>
  <c r="E10" i="1"/>
  <c r="F6" i="1"/>
  <c r="E6" i="1"/>
  <c r="J6" i="1"/>
  <c r="I6" i="1"/>
  <c r="J11" i="1"/>
  <c r="I11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U17" i="1" l="1"/>
  <c r="R17" i="1" s="1"/>
  <c r="P18" i="1" s="1"/>
  <c r="P20" i="1"/>
  <c r="E15" i="1" l="1"/>
  <c r="F15" i="1"/>
</calcChain>
</file>

<file path=xl/sharedStrings.xml><?xml version="1.0" encoding="utf-8"?>
<sst xmlns="http://schemas.openxmlformats.org/spreadsheetml/2006/main" count="80" uniqueCount="51">
  <si>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</si>
  <si>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</si>
  <si>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</si>
  <si>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</si>
  <si>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</si>
  <si>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</si>
  <si>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</si>
  <si>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</si>
  <si>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</si>
  <si>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</si>
  <si>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</si>
  <si>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</si>
  <si>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</si>
  <si>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</si>
  <si>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</si>
  <si>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</si>
  <si>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</si>
  <si>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</si>
  <si>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</si>
  <si>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</si>
  <si>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</si>
  <si>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</si>
  <si>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</si>
  <si>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</si>
  <si>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</si>
  <si>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</si>
  <si>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</si>
  <si>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</si>
  <si>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</si>
  <si>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</si>
  <si>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</si>
  <si>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</si>
  <si>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</si>
  <si>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</si>
  <si>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</si>
  <si>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</si>
  <si>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KXF-1</t>
  </si>
  <si>
    <t>SF-1</t>
  </si>
  <si>
    <t xml:space="preserve">KITCHEN </t>
  </si>
  <si>
    <t xml:space="preserve">OUTSIDE AIR </t>
  </si>
  <si>
    <t>AC-2</t>
  </si>
  <si>
    <t>AC-3</t>
  </si>
  <si>
    <t>AC-4</t>
  </si>
  <si>
    <t>AC-5</t>
  </si>
  <si>
    <t>AC-6</t>
  </si>
  <si>
    <t xml:space="preserve">AC-7 </t>
  </si>
  <si>
    <t xml:space="preserve">RESTROOM </t>
  </si>
  <si>
    <t>EF-1</t>
  </si>
  <si>
    <t xml:space="preserve">FLOOR CIRCULATION </t>
  </si>
  <si>
    <t xml:space="preserve">ENTRY </t>
  </si>
  <si>
    <t xml:space="preserve">WAREWASH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</si>
</sst>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9" zoomScaleNormal="55" zoomScaleSheetLayoutView="100" workbookViewId="0">
      <selection activeCell="Q13" sqref="Q13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8" ht="9.75" customHeight="1" thickBot="1" x14ac:dyDescent="0.45">
      <c r="A3" s="81"/>
    </row>
    <row r="4" spans="1:18" ht="20.149999999999999" customHeight="1" thickBot="1" x14ac:dyDescent="0.3">
      <c r="A4" s="6"/>
      <c r="B4" s="8" t="s">
        <v>1</v>
      </c>
      <c r="C4" s="144" t="s">
        <v>2</v>
      </c>
      <c r="D4" s="145"/>
      <c r="E4" s="119" t="s">
        <v>3</v>
      </c>
      <c r="F4" s="118"/>
      <c r="G4" s="150" t="s">
        <v>4</v>
      </c>
      <c r="H4" s="151"/>
      <c r="I4" s="142" t="s">
        <v>5</v>
      </c>
      <c r="J4" s="143"/>
      <c r="K4" s="148" t="s">
        <v>6</v>
      </c>
      <c r="L4" s="149"/>
      <c r="M4" s="146" t="s">
        <v>7</v>
      </c>
      <c r="N4" s="147"/>
      <c r="O4" s="146" t="s">
        <v>8</v>
      </c>
      <c r="P4" s="147"/>
      <c r="Q4" s="7"/>
      <c r="R4" s="58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8"/>
    </row>
    <row r="6" spans="1:18" ht="20.149999999999999" customHeight="1" thickBot="1" x14ac:dyDescent="0.3">
      <c r="A6" s="68" t="s">
        <v>40</v>
      </c>
      <c r="B6" s="66" t="s">
        <v>38</v>
      </c>
      <c r="C6" s="31">
        <v>510</v>
      </c>
      <c r="D6" s="32"/>
      <c r="E6" s="31">
        <f t="shared" ref="E6:E11" si="0">C6-G6</f>
        <v>510</v>
      </c>
      <c r="F6" s="32">
        <f t="shared" ref="F6:F11" si="1">D6-H6</f>
        <v>0</v>
      </c>
      <c r="G6" s="33"/>
      <c r="H6" s="34"/>
      <c r="I6" s="35">
        <f t="shared" ref="I6" si="2">G6/C6</f>
        <v>0</v>
      </c>
      <c r="J6" s="36" t="e">
        <f t="shared" ref="J6" si="3">H6/D6</f>
        <v>#DIV/0!</v>
      </c>
      <c r="K6" s="25"/>
      <c r="L6" s="26"/>
      <c r="M6" s="27"/>
      <c r="N6" s="28"/>
      <c r="O6" s="29"/>
      <c r="P6" s="30"/>
      <c r="Q6" s="64"/>
      <c r="R6" s="62"/>
    </row>
    <row r="7" spans="1:18" ht="20.149999999999999" customHeight="1" thickBot="1" x14ac:dyDescent="0.3">
      <c r="A7" s="98" t="s">
        <v>41</v>
      </c>
      <c r="B7" s="99" t="s">
        <v>48</v>
      </c>
      <c r="C7" s="31">
        <v>510</v>
      </c>
      <c r="D7" s="32"/>
      <c r="E7" s="31">
        <f t="shared" ref="E7" si="4">C7-G7</f>
        <v>510</v>
      </c>
      <c r="F7" s="32">
        <f t="shared" ref="F7" si="5">D7-H7</f>
        <v>0</v>
      </c>
      <c r="G7" s="33"/>
      <c r="H7" s="34"/>
      <c r="I7" s="23">
        <f>G7/C7</f>
        <v>0</v>
      </c>
      <c r="J7" s="24" t="e">
        <f>H7/D7</f>
        <v>#DIV/0!</v>
      </c>
      <c r="K7" s="100"/>
      <c r="L7" s="101"/>
      <c r="M7" s="102"/>
      <c r="N7" s="103"/>
      <c r="O7" s="104"/>
      <c r="P7" s="105"/>
      <c r="Q7" s="64"/>
      <c r="R7" s="62"/>
    </row>
    <row r="8" spans="1:18" ht="20.149999999999999" customHeight="1" thickBot="1" x14ac:dyDescent="0.3">
      <c r="A8" s="98" t="s">
        <v>42</v>
      </c>
      <c r="B8" s="99" t="s">
        <v>49</v>
      </c>
      <c r="C8" s="31">
        <v>1530</v>
      </c>
      <c r="D8" s="32"/>
      <c r="E8" s="31">
        <f t="shared" ref="E8" si="6">C8-G8</f>
        <v>1530</v>
      </c>
      <c r="F8" s="32">
        <f t="shared" ref="F8" si="7">D8-H8</f>
        <v>0</v>
      </c>
      <c r="G8" s="33"/>
      <c r="H8" s="34"/>
      <c r="I8" s="23">
        <f>G8/C8</f>
        <v>0</v>
      </c>
      <c r="J8" s="24" t="e">
        <f>H8/D8</f>
        <v>#DIV/0!</v>
      </c>
      <c r="K8" s="100"/>
      <c r="L8" s="101"/>
      <c r="M8" s="102"/>
      <c r="N8" s="103"/>
      <c r="O8" s="104"/>
      <c r="P8" s="105"/>
      <c r="Q8" s="64"/>
      <c r="R8" s="62"/>
    </row>
    <row r="9" spans="1:18" ht="20.149999999999999" customHeight="1" thickBot="1" x14ac:dyDescent="0.3">
      <c r="A9" s="98" t="s">
        <v>43</v>
      </c>
      <c r="B9" s="99" t="s">
        <v>49</v>
      </c>
      <c r="C9" s="31">
        <v>1530</v>
      </c>
      <c r="D9" s="32"/>
      <c r="E9" s="31">
        <f t="shared" ref="E9" si="8">C9-G9</f>
        <v>1530</v>
      </c>
      <c r="F9" s="32">
        <f t="shared" ref="F9" si="9">D9-H9</f>
        <v>0</v>
      </c>
      <c r="G9" s="33"/>
      <c r="H9" s="34"/>
      <c r="I9" s="23">
        <f>G9/C9</f>
        <v>0</v>
      </c>
      <c r="J9" s="24" t="e">
        <f>H9/D9</f>
        <v>#DIV/0!</v>
      </c>
      <c r="K9" s="100"/>
      <c r="L9" s="101"/>
      <c r="M9" s="102"/>
      <c r="N9" s="103"/>
      <c r="O9" s="104"/>
      <c r="P9" s="105"/>
      <c r="Q9" s="64"/>
      <c r="R9" s="62"/>
    </row>
    <row r="10" spans="1:18" ht="20.149999999999999" customHeight="1" thickBot="1" x14ac:dyDescent="0.3">
      <c r="A10" s="98" t="s">
        <v>44</v>
      </c>
      <c r="B10" s="99" t="s">
        <v>38</v>
      </c>
      <c r="C10" s="31">
        <v>1530</v>
      </c>
      <c r="D10" s="32"/>
      <c r="E10" s="31">
        <f t="shared" ref="E10" si="10">C10-G10</f>
        <v>1530</v>
      </c>
      <c r="F10" s="32">
        <f t="shared" ref="F10" si="11">D10-H10</f>
        <v>0</v>
      </c>
      <c r="G10" s="33"/>
      <c r="H10" s="34"/>
      <c r="I10" s="23">
        <f>G10/C10</f>
        <v>0</v>
      </c>
      <c r="J10" s="24" t="e">
        <f>H10/D10</f>
        <v>#DIV/0!</v>
      </c>
      <c r="K10" s="100"/>
      <c r="L10" s="101"/>
      <c r="M10" s="102"/>
      <c r="N10" s="103"/>
      <c r="O10" s="104"/>
      <c r="P10" s="105"/>
      <c r="Q10" s="64"/>
      <c r="R10" s="62"/>
    </row>
    <row r="11" spans="1:18" ht="20.149999999999999" customHeight="1" x14ac:dyDescent="0.25">
      <c r="A11" s="98" t="s">
        <v>45</v>
      </c>
      <c r="B11" s="99" t="s">
        <v>50</v>
      </c>
      <c r="C11" s="43"/>
      <c r="D11" s="44"/>
      <c r="E11" s="43"/>
      <c r="F11" s="44"/>
      <c r="G11" s="33"/>
      <c r="H11" s="34"/>
      <c r="I11" s="23" t="e">
        <f>G11/C11</f>
        <v>#DIV/0!</v>
      </c>
      <c r="J11" s="24" t="e">
        <f>H11/D11</f>
        <v>#DIV/0!</v>
      </c>
      <c r="K11" s="100"/>
      <c r="L11" s="101"/>
      <c r="M11" s="102"/>
      <c r="N11" s="103"/>
      <c r="O11" s="104"/>
      <c r="P11" s="105"/>
      <c r="Q11" s="64"/>
      <c r="R11" s="62"/>
    </row>
    <row r="12" spans="1:18" ht="20.149999999999999" customHeight="1" x14ac:dyDescent="0.25">
      <c r="A12" s="69" t="s">
        <v>36</v>
      </c>
      <c r="B12" s="67" t="s">
        <v>38</v>
      </c>
      <c r="C12" s="43"/>
      <c r="D12" s="44"/>
      <c r="E12" s="43"/>
      <c r="F12" s="44"/>
      <c r="G12" s="37"/>
      <c r="H12" s="38"/>
      <c r="I12" s="45"/>
      <c r="J12" s="38"/>
      <c r="K12" s="37"/>
      <c r="L12" s="38"/>
      <c r="M12" s="106">
        <v>800</v>
      </c>
      <c r="N12" s="107"/>
      <c r="O12" s="41"/>
      <c r="P12" s="42"/>
      <c r="Q12" s="57"/>
      <c r="R12" s="62"/>
    </row>
    <row r="13" spans="1:18" ht="20.149999999999999" customHeight="1" x14ac:dyDescent="0.25">
      <c r="A13" s="69" t="s">
        <v>37</v>
      </c>
      <c r="B13" s="67" t="s">
        <v>39</v>
      </c>
      <c r="C13" s="43"/>
      <c r="D13" s="44"/>
      <c r="E13" s="43"/>
      <c r="F13" s="44"/>
      <c r="G13" s="37"/>
      <c r="H13" s="38"/>
      <c r="I13" s="45"/>
      <c r="J13" s="38"/>
      <c r="K13" s="37"/>
      <c r="L13" s="38"/>
      <c r="M13" s="37"/>
      <c r="N13" s="38"/>
      <c r="O13" s="106">
        <v>750</v>
      </c>
      <c r="P13" s="107"/>
      <c r="Q13" s="57"/>
      <c r="R13" s="62"/>
    </row>
    <row r="14" spans="1:18" ht="20.149999999999999" customHeight="1" thickBot="1" x14ac:dyDescent="0.3">
      <c r="A14" s="69" t="s">
        <v>47</v>
      </c>
      <c r="B14" s="67" t="s">
        <v>46</v>
      </c>
      <c r="C14" s="43"/>
      <c r="D14" s="44"/>
      <c r="E14" s="43"/>
      <c r="F14" s="44"/>
      <c r="G14" s="37"/>
      <c r="H14" s="38"/>
      <c r="I14" s="45"/>
      <c r="J14" s="38"/>
      <c r="K14" s="37"/>
      <c r="L14" s="38"/>
      <c r="M14" s="39"/>
      <c r="N14" s="40"/>
      <c r="O14" s="46">
        <v>125</v>
      </c>
      <c r="P14" s="47"/>
      <c r="Q14" s="57"/>
      <c r="R14" s="62"/>
    </row>
    <row r="15" spans="1:18" ht="20.149999999999999" customHeight="1" thickBot="1" x14ac:dyDescent="0.3">
      <c r="A15" s="108" t="s">
        <v>13</v>
      </c>
      <c r="B15" s="109"/>
      <c r="C15" s="70">
        <f t="shared" ref="C15:H15" si="12">SUM(C6:C14)</f>
        <v>5610</v>
      </c>
      <c r="D15" s="71">
        <f t="shared" si="12"/>
        <v>0</v>
      </c>
      <c r="E15" s="70">
        <f t="shared" si="12"/>
        <v>5610</v>
      </c>
      <c r="F15" s="71">
        <f t="shared" si="12"/>
        <v>0</v>
      </c>
      <c r="G15" s="72">
        <f t="shared" si="12"/>
        <v>0</v>
      </c>
      <c r="H15" s="73">
        <f t="shared" si="12"/>
        <v>0</v>
      </c>
      <c r="I15" s="74"/>
      <c r="J15" s="75"/>
      <c r="K15" s="72">
        <f t="shared" ref="K15:P15" si="13">SUM(K6:K14)</f>
        <v>0</v>
      </c>
      <c r="L15" s="73">
        <f t="shared" si="13"/>
        <v>0</v>
      </c>
      <c r="M15" s="97">
        <f t="shared" si="13"/>
        <v>800</v>
      </c>
      <c r="N15" s="76">
        <f t="shared" si="13"/>
        <v>0</v>
      </c>
      <c r="O15" s="77">
        <f t="shared" si="13"/>
        <v>875</v>
      </c>
      <c r="P15" s="78">
        <f t="shared" si="13"/>
        <v>0</v>
      </c>
      <c r="Q15" s="48"/>
      <c r="R15" s="62"/>
    </row>
    <row r="16" spans="1:18" ht="20.149999999999999" customHeight="1" thickBot="1" x14ac:dyDescent="0.3">
      <c r="A16" s="59"/>
      <c r="B16" s="49"/>
      <c r="C16" s="49"/>
      <c r="D16" s="49"/>
      <c r="E16" s="49"/>
      <c r="F16" s="60"/>
      <c r="G16" s="60"/>
      <c r="H16" s="65"/>
      <c r="I16" s="65"/>
      <c r="J16" s="60"/>
      <c r="K16" s="60"/>
      <c r="L16" s="61"/>
      <c r="M16" s="61"/>
      <c r="N16" s="61"/>
      <c r="O16" s="61"/>
      <c r="P16" s="48"/>
      <c r="Q16" s="62"/>
    </row>
    <row r="17" spans="1:21" ht="20.149999999999999" customHeight="1" thickBot="1" x14ac:dyDescent="0.35">
      <c r="A17" s="92" t="s">
        <v>14</v>
      </c>
      <c r="B17" s="79"/>
      <c r="C17" s="79"/>
      <c r="D17" s="79"/>
      <c r="F17" s="201" t="s">
        <v>15</v>
      </c>
      <c r="G17" s="202"/>
      <c r="H17" s="175" t="s">
        <v>16</v>
      </c>
      <c r="I17" s="176"/>
      <c r="J17" s="177"/>
      <c r="L17" s="91" t="s">
        <v>17</v>
      </c>
      <c r="M17" s="80"/>
      <c r="N17" s="80"/>
      <c r="O17" s="80"/>
      <c r="P17" s="80"/>
      <c r="R17" s="1" t="b">
        <f>T17=U17</f>
        <v>0</v>
      </c>
      <c r="T17" s="1" t="b">
        <f>C21&lt;0</f>
        <v>1</v>
      </c>
      <c r="U17" s="1" t="b">
        <f>D21&lt;0</f>
        <v>0</v>
      </c>
    </row>
    <row r="18" spans="1:21" ht="18.75" customHeight="1" thickBot="1" x14ac:dyDescent="0.3">
      <c r="A18" s="193" t="s">
        <v>13</v>
      </c>
      <c r="B18" s="194"/>
      <c r="C18" s="82" t="s">
        <v>11</v>
      </c>
      <c r="D18" s="83" t="s">
        <v>12</v>
      </c>
      <c r="F18" s="203"/>
      <c r="G18" s="204"/>
      <c r="H18" s="178"/>
      <c r="I18" s="179"/>
      <c r="J18" s="180"/>
      <c r="L18" s="172" t="s">
        <v>18</v>
      </c>
      <c r="M18" s="172"/>
      <c r="N18" s="172"/>
      <c r="O18" s="172"/>
      <c r="P18" s="94">
        <f>IF(R17=TRUE, 1, 0)</f>
        <v>0</v>
      </c>
    </row>
    <row r="19" spans="1:21" ht="18.75" customHeight="1" x14ac:dyDescent="0.35">
      <c r="A19" s="195" t="s">
        <v>19</v>
      </c>
      <c r="B19" s="196"/>
      <c r="C19" s="84">
        <f>G15+K15</f>
        <v>0</v>
      </c>
      <c r="D19" s="85">
        <f>H15+L15</f>
        <v>0</v>
      </c>
      <c r="F19" s="124" t="s">
        <v>20</v>
      </c>
      <c r="G19" s="125"/>
      <c r="H19" s="184"/>
      <c r="I19" s="185"/>
      <c r="J19" s="186"/>
      <c r="L19" s="173"/>
      <c r="M19" s="173"/>
      <c r="N19" s="173"/>
      <c r="O19" s="173"/>
      <c r="P19" s="96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97" t="s">
        <v>21</v>
      </c>
      <c r="B20" s="198"/>
      <c r="C20" s="88">
        <f>M15+O15</f>
        <v>1675</v>
      </c>
      <c r="D20" s="89">
        <f>N15+P15</f>
        <v>0</v>
      </c>
      <c r="F20" s="126" t="s">
        <v>22</v>
      </c>
      <c r="G20" s="127"/>
      <c r="H20" s="187"/>
      <c r="I20" s="188"/>
      <c r="J20" s="189"/>
      <c r="L20" s="174" t="s">
        <v>23</v>
      </c>
      <c r="M20" s="174"/>
      <c r="N20" s="174"/>
      <c r="O20" s="174"/>
      <c r="P20" s="95" t="e">
        <f>IF(R19=TRUE, 1, 0)</f>
        <v>#DIV/0!</v>
      </c>
    </row>
    <row r="21" spans="1:21" ht="18.75" customHeight="1" thickBot="1" x14ac:dyDescent="0.4">
      <c r="A21" s="199" t="s">
        <v>24</v>
      </c>
      <c r="B21" s="200"/>
      <c r="C21" s="86">
        <f>C19-C20</f>
        <v>-1675</v>
      </c>
      <c r="D21" s="87">
        <f>D19-D20</f>
        <v>0</v>
      </c>
      <c r="F21" s="205" t="s">
        <v>25</v>
      </c>
      <c r="G21" s="206"/>
      <c r="H21" s="190"/>
      <c r="I21" s="191"/>
      <c r="J21" s="192"/>
      <c r="L21" s="173"/>
      <c r="M21" s="173"/>
      <c r="N21" s="173"/>
      <c r="O21" s="173"/>
      <c r="P21" s="96"/>
      <c r="R21" s="1" t="e">
        <f>AND(H22&gt;=-0.02, H22&lt;=0.02)</f>
        <v>#DIV/0!</v>
      </c>
    </row>
    <row r="22" spans="1:21" ht="16.5" customHeight="1" thickBot="1" x14ac:dyDescent="0.3">
      <c r="F22" s="140" t="s">
        <v>26</v>
      </c>
      <c r="G22" s="141"/>
      <c r="H22" s="181" t="e">
        <f>AVERAGE(H19:J21)</f>
        <v>#DIV/0!</v>
      </c>
      <c r="I22" s="182"/>
      <c r="J22" s="183"/>
      <c r="L22" s="170" t="s">
        <v>27</v>
      </c>
      <c r="M22" s="170"/>
      <c r="N22" s="170"/>
      <c r="O22" s="170"/>
      <c r="P22" s="90" t="e">
        <f>IF(R21=TRUE, 1, 0)</f>
        <v>#DIV/0!</v>
      </c>
    </row>
    <row r="23" spans="1:21" ht="13.75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170"/>
      <c r="M23" s="170"/>
      <c r="N23" s="170"/>
      <c r="O23" s="170"/>
      <c r="P23" s="93"/>
    </row>
    <row r="24" spans="1:21" ht="13.75" customHeight="1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51"/>
      <c r="M24" s="51"/>
      <c r="N24" s="52"/>
      <c r="O24" s="52"/>
      <c r="P24" s="7"/>
      <c r="Q24" s="7"/>
    </row>
    <row r="25" spans="1:21" ht="13.5" customHeight="1" thickBot="1" x14ac:dyDescent="0.3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  <c r="Q26" s="63"/>
    </row>
    <row r="27" spans="1:21" ht="20.149999999999999" customHeight="1" x14ac:dyDescent="0.25">
      <c r="A27" s="131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3"/>
      <c r="Q27" s="63"/>
    </row>
    <row r="28" spans="1:21" ht="20.149999999999999" customHeight="1" thickBot="1" x14ac:dyDescent="0.3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6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37" t="s">
        <v>29</v>
      </c>
      <c r="B31" s="138"/>
      <c r="C31" s="138"/>
      <c r="D31" s="138"/>
      <c r="E31" s="138"/>
      <c r="F31" s="139"/>
      <c r="G31" s="49"/>
      <c r="H31" s="49"/>
      <c r="I31" s="49"/>
      <c r="J31" s="49"/>
      <c r="K31" s="49"/>
      <c r="L31" s="49"/>
      <c r="M31" s="49"/>
      <c r="N31" s="49"/>
      <c r="O31" s="49"/>
      <c r="P31" s="48"/>
      <c r="Q31" s="50"/>
    </row>
    <row r="32" spans="1:21" ht="19.149999999999999" customHeight="1" thickBot="1" x14ac:dyDescent="0.3">
      <c r="A32" s="5" t="s">
        <v>9</v>
      </c>
      <c r="B32" s="163" t="s">
        <v>30</v>
      </c>
      <c r="C32" s="164"/>
      <c r="D32" s="118" t="s">
        <v>31</v>
      </c>
      <c r="E32" s="120"/>
      <c r="F32" s="120"/>
      <c r="G32" s="119"/>
      <c r="H32" s="118" t="s">
        <v>32</v>
      </c>
      <c r="I32" s="119"/>
      <c r="J32" s="120" t="s">
        <v>33</v>
      </c>
      <c r="K32" s="120"/>
      <c r="L32" s="121" t="s">
        <v>6</v>
      </c>
      <c r="M32" s="121"/>
      <c r="N32" s="114" t="s">
        <v>7</v>
      </c>
      <c r="O32" s="115"/>
      <c r="P32" s="54" t="s">
        <v>34</v>
      </c>
    </row>
    <row r="33" spans="1:16" ht="18.75" customHeight="1" thickBot="1" x14ac:dyDescent="0.3">
      <c r="A33" s="55" t="s">
        <v>35</v>
      </c>
      <c r="B33" s="161"/>
      <c r="C33" s="162"/>
      <c r="D33" s="153"/>
      <c r="E33" s="167"/>
      <c r="F33" s="167"/>
      <c r="G33" s="154"/>
      <c r="H33" s="153"/>
      <c r="I33" s="154"/>
      <c r="J33" s="155"/>
      <c r="K33" s="156"/>
      <c r="L33" s="112"/>
      <c r="M33" s="113"/>
      <c r="N33" s="116"/>
      <c r="O33" s="117"/>
      <c r="P33" s="53">
        <f t="shared" ref="P33:P41" si="14">L33-N33</f>
        <v>0</v>
      </c>
    </row>
    <row r="34" spans="1:16" ht="18.75" customHeight="1" thickBot="1" x14ac:dyDescent="0.3">
      <c r="A34" s="56" t="s">
        <v>35</v>
      </c>
      <c r="B34" s="160"/>
      <c r="C34" s="160"/>
      <c r="D34" s="122"/>
      <c r="E34" s="159"/>
      <c r="F34" s="159"/>
      <c r="G34" s="123"/>
      <c r="H34" s="122"/>
      <c r="I34" s="123"/>
      <c r="J34" s="110"/>
      <c r="K34" s="111"/>
      <c r="L34" s="112"/>
      <c r="M34" s="113"/>
      <c r="N34" s="116"/>
      <c r="O34" s="117"/>
      <c r="P34" s="53">
        <f t="shared" si="14"/>
        <v>0</v>
      </c>
    </row>
    <row r="35" spans="1:16" ht="19.149999999999999" customHeight="1" thickBot="1" x14ac:dyDescent="0.3">
      <c r="A35" s="56" t="s">
        <v>35</v>
      </c>
      <c r="B35" s="165"/>
      <c r="C35" s="166"/>
      <c r="D35" s="122"/>
      <c r="E35" s="159"/>
      <c r="F35" s="159"/>
      <c r="G35" s="123"/>
      <c r="H35" s="122"/>
      <c r="I35" s="123"/>
      <c r="J35" s="122"/>
      <c r="K35" s="152"/>
      <c r="L35" s="157"/>
      <c r="M35" s="158"/>
      <c r="N35" s="168"/>
      <c r="O35" s="169"/>
      <c r="P35" s="53">
        <f t="shared" si="14"/>
        <v>0</v>
      </c>
    </row>
    <row r="36" spans="1:16" ht="19.5" customHeight="1" thickBot="1" x14ac:dyDescent="0.3">
      <c r="A36" s="55" t="s">
        <v>35</v>
      </c>
      <c r="B36" s="207"/>
      <c r="C36" s="208"/>
      <c r="D36" s="165"/>
      <c r="E36" s="209"/>
      <c r="F36" s="209"/>
      <c r="G36" s="166"/>
      <c r="H36" s="165"/>
      <c r="I36" s="166"/>
      <c r="J36" s="165"/>
      <c r="K36" s="166"/>
      <c r="L36" s="157"/>
      <c r="M36" s="158"/>
      <c r="N36" s="168"/>
      <c r="O36" s="169"/>
      <c r="P36" s="53">
        <f t="shared" si="14"/>
        <v>0</v>
      </c>
    </row>
    <row r="37" spans="1:16" ht="19.5" customHeight="1" thickBot="1" x14ac:dyDescent="0.3">
      <c r="A37" s="56" t="s">
        <v>35</v>
      </c>
      <c r="B37" s="165"/>
      <c r="C37" s="166"/>
      <c r="D37" s="122"/>
      <c r="E37" s="159"/>
      <c r="F37" s="159"/>
      <c r="G37" s="123"/>
      <c r="H37" s="122"/>
      <c r="I37" s="123"/>
      <c r="J37" s="122"/>
      <c r="K37" s="123"/>
      <c r="L37" s="157"/>
      <c r="M37" s="158"/>
      <c r="N37" s="168"/>
      <c r="O37" s="169"/>
      <c r="P37" s="53">
        <f t="shared" si="14"/>
        <v>0</v>
      </c>
    </row>
    <row r="38" spans="1:16" ht="19.5" customHeight="1" thickBot="1" x14ac:dyDescent="0.3">
      <c r="A38" s="56" t="s">
        <v>35</v>
      </c>
      <c r="B38" s="165"/>
      <c r="C38" s="166"/>
      <c r="D38" s="122"/>
      <c r="E38" s="159"/>
      <c r="F38" s="159"/>
      <c r="G38" s="123"/>
      <c r="H38" s="122"/>
      <c r="I38" s="123"/>
      <c r="J38" s="122"/>
      <c r="K38" s="123"/>
      <c r="L38" s="157"/>
      <c r="M38" s="158"/>
      <c r="N38" s="168"/>
      <c r="O38" s="169"/>
      <c r="P38" s="53">
        <f t="shared" si="14"/>
        <v>0</v>
      </c>
    </row>
    <row r="39" spans="1:16" ht="19.5" customHeight="1" thickBot="1" x14ac:dyDescent="0.3">
      <c r="A39" s="55" t="s">
        <v>35</v>
      </c>
      <c r="B39" s="207"/>
      <c r="C39" s="208"/>
      <c r="D39" s="165"/>
      <c r="E39" s="209"/>
      <c r="F39" s="209"/>
      <c r="G39" s="166"/>
      <c r="H39" s="165"/>
      <c r="I39" s="166"/>
      <c r="J39" s="165"/>
      <c r="K39" s="166"/>
      <c r="L39" s="157"/>
      <c r="M39" s="158"/>
      <c r="N39" s="168"/>
      <c r="O39" s="169"/>
      <c r="P39" s="53">
        <f t="shared" si="14"/>
        <v>0</v>
      </c>
    </row>
    <row r="40" spans="1:16" ht="19.5" customHeight="1" thickBot="1" x14ac:dyDescent="0.3">
      <c r="A40" s="56" t="s">
        <v>35</v>
      </c>
      <c r="B40" s="165"/>
      <c r="C40" s="166"/>
      <c r="D40" s="122"/>
      <c r="E40" s="159"/>
      <c r="F40" s="159"/>
      <c r="G40" s="123"/>
      <c r="H40" s="122"/>
      <c r="I40" s="123"/>
      <c r="J40" s="122"/>
      <c r="K40" s="123"/>
      <c r="L40" s="157"/>
      <c r="M40" s="158"/>
      <c r="N40" s="168"/>
      <c r="O40" s="169"/>
      <c r="P40" s="53">
        <f t="shared" si="14"/>
        <v>0</v>
      </c>
    </row>
    <row r="41" spans="1:16" ht="18.75" customHeight="1" x14ac:dyDescent="0.25">
      <c r="A41" s="56" t="s">
        <v>35</v>
      </c>
      <c r="B41" s="165"/>
      <c r="C41" s="166"/>
      <c r="D41" s="122"/>
      <c r="E41" s="159"/>
      <c r="F41" s="159"/>
      <c r="G41" s="123"/>
      <c r="H41" s="122"/>
      <c r="I41" s="123"/>
      <c r="J41" s="122"/>
      <c r="K41" s="123"/>
      <c r="L41" s="157"/>
      <c r="M41" s="158"/>
      <c r="N41" s="168"/>
      <c r="O41" s="169"/>
      <c r="P41" s="53">
        <f t="shared" si="14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2025-10-16T14:40:58Z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