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5029 HARRISBURG, PA/2 PROJECT DOCUMENTS/"/>
    </mc:Choice>
  </mc:AlternateContent>
  <xr:revisionPtr revIDLastSave="0" documentId="8_{B52BBCBC-62E0-4B53-A3A3-1DC16991B74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s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<sst xmlns="http://schemas.openxmlformats.org/spreadsheetml/2006/main" count="83" uniqueCount="52">
  <si>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</si>
  <si>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</si>
  <si>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</si>
  <si>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</si>
  <si>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</si>
  <si>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</si>
  <si>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</si>
  <si>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</si>
  <si>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</si>
  <si>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</si>
  <si>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</si>
  <si>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</si>
  <si>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</si>
  <si>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</si>
  <si>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</si>
  <si>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</si>
  <si>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</si>
  <si>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</si>
  <si>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</si>
  <si>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</si>
  <si>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</si>
  <si>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</si>
  <si>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</si>
  <si>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</si>
  <si>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</si>
  <si>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</si>
  <si>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</si>
  <si>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</si>
  <si>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</si>
  <si>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</si>
  <si>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</si>
  <si>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</si>
  <si>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</si>
  <si>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</si>
  <si>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</si>
  <si>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</si>
  <si>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</si>
  <si>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</si>
  <si>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</si>
  <si>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</si>
  <si>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</si>
  <si>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</si>
  <si>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</si>
  <si>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</si>
  <si>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</si>
  <si>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</si>
  <si>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</si>
  <si>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</si>
  <si>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 xml:space="preserve">KITCHEN </t>
  </si>
  <si>
    <t>SERVING</t>
  </si>
  <si>
    <t xml:space="preserve">DINING ROOM </t>
  </si>
  <si>
    <t xml:space="preserve">TEAM MEMBER TOOM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</si>
</sst>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F15" sqref="F15:G16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41</v>
      </c>
      <c r="B6" s="70" t="s">
        <v>48</v>
      </c>
      <c r="C6" s="23">
        <v>8750</v>
      </c>
      <c r="D6" s="24"/>
      <c r="E6" s="23">
        <f t="shared" ref="E6:F7" si="0">C6-G6</f>
        <v>7000</v>
      </c>
      <c r="F6" s="24">
        <f t="shared" si="0"/>
        <v>0</v>
      </c>
      <c r="G6" s="25">
        <v>1750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71" t="s">
        <v>49</v>
      </c>
      <c r="C7" s="35">
        <v>5250</v>
      </c>
      <c r="D7" s="36"/>
      <c r="E7" s="35">
        <f t="shared" si="0"/>
        <v>4125</v>
      </c>
      <c r="F7" s="36">
        <f t="shared" si="0"/>
        <v>0</v>
      </c>
      <c r="G7" s="37">
        <v>1125</v>
      </c>
      <c r="H7" s="38"/>
      <c r="I7" s="39">
        <f t="shared" ref="I7:J7" si="1">G7/C7</f>
        <v>0.21428571428571427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43</v>
      </c>
      <c r="B8" s="71" t="s">
        <v>50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44</v>
      </c>
      <c r="B9" s="71" t="s">
        <v>51</v>
      </c>
      <c r="C9" s="35">
        <v>1800</v>
      </c>
      <c r="D9" s="36"/>
      <c r="E9" s="35">
        <f t="shared" si="2"/>
        <v>1350</v>
      </c>
      <c r="F9" s="36">
        <f t="shared" si="3"/>
        <v>0</v>
      </c>
      <c r="G9" s="37">
        <v>450</v>
      </c>
      <c r="H9" s="38"/>
      <c r="I9" s="39">
        <f t="shared" si="4"/>
        <v>0.25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49999999999999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49999999999999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375</v>
      </c>
      <c r="P12" s="112"/>
      <c r="Q12" s="61"/>
      <c r="R12" s="66"/>
    </row>
    <row r="13" spans="1:21" ht="20.149999999999999" customHeight="1" thickBot="1" x14ac:dyDescent="0.3">
      <c r="A13" s="189" t="s">
        <v>28</v>
      </c>
      <c r="B13" s="190"/>
      <c r="C13" s="74">
        <f>SUM(C6:C12)</f>
        <v>21050</v>
      </c>
      <c r="D13" s="75">
        <f>SUM(D6:D12)</f>
        <v>0</v>
      </c>
      <c r="E13" s="74">
        <f>SUM(E6:E12)</f>
        <v>16450</v>
      </c>
      <c r="F13" s="75">
        <f>SUM(F6:F12)</f>
        <v>0</v>
      </c>
      <c r="G13" s="76">
        <f>SUM(G6:G12)</f>
        <v>4600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3315</v>
      </c>
      <c r="N13" s="80">
        <f>SUM(N6:N12)</f>
        <v>0</v>
      </c>
      <c r="O13" s="81">
        <f>SUM(O6:O12)</f>
        <v>375</v>
      </c>
      <c r="P13" s="82">
        <f>SUM(P6:P12)</f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6" t="s">
        <v>29</v>
      </c>
      <c r="B15" s="83"/>
      <c r="C15" s="83"/>
      <c r="D15" s="83"/>
      <c r="F15" s="146" t="s">
        <v>12</v>
      </c>
      <c r="G15" s="147"/>
      <c r="H15" s="120" t="s">
        <v>32</v>
      </c>
      <c r="I15" s="121"/>
      <c r="J15" s="122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8" t="s">
        <v>28</v>
      </c>
      <c r="B16" s="139"/>
      <c r="C16" s="86" t="s">
        <v>7</v>
      </c>
      <c r="D16" s="87" t="s">
        <v>8</v>
      </c>
      <c r="F16" s="148"/>
      <c r="G16" s="149"/>
      <c r="H16" s="123"/>
      <c r="I16" s="124"/>
      <c r="J16" s="125"/>
      <c r="L16" s="117" t="s">
        <v>37</v>
      </c>
      <c r="M16" s="117"/>
      <c r="N16" s="117"/>
      <c r="O16" s="117"/>
      <c r="P16" s="98">
        <f>IF(R15=TRUE, 1, 0)</f>
        <v>1</v>
      </c>
    </row>
    <row r="17" spans="1:21" ht="18.75" customHeight="1" x14ac:dyDescent="0.35">
      <c r="A17" s="140" t="s">
        <v>31</v>
      </c>
      <c r="B17" s="141"/>
      <c r="C17" s="88">
        <f>G13+K13</f>
        <v>4600</v>
      </c>
      <c r="D17" s="89">
        <f>H13+L13</f>
        <v>0</v>
      </c>
      <c r="F17" s="194" t="s">
        <v>13</v>
      </c>
      <c r="G17" s="195"/>
      <c r="H17" s="129"/>
      <c r="I17" s="130"/>
      <c r="J17" s="131"/>
      <c r="L17" s="118"/>
      <c r="M17" s="118"/>
      <c r="N17" s="118"/>
      <c r="O17" s="118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42" t="s">
        <v>30</v>
      </c>
      <c r="B18" s="143"/>
      <c r="C18" s="92">
        <f>M13+O13</f>
        <v>3690</v>
      </c>
      <c r="D18" s="93">
        <f>N13+P13</f>
        <v>0</v>
      </c>
      <c r="F18" s="196" t="s">
        <v>14</v>
      </c>
      <c r="G18" s="197"/>
      <c r="H18" s="132"/>
      <c r="I18" s="133"/>
      <c r="J18" s="134"/>
      <c r="L18" s="119" t="s">
        <v>35</v>
      </c>
      <c r="M18" s="119"/>
      <c r="N18" s="119"/>
      <c r="O18" s="119"/>
      <c r="P18" s="99" t="e">
        <f>IF(R17=TRUE, 1, 0)</f>
        <v>#DIV/0!</v>
      </c>
    </row>
    <row r="19" spans="1:21" ht="18.75" customHeight="1" thickBot="1" x14ac:dyDescent="0.4">
      <c r="A19" s="144" t="s">
        <v>18</v>
      </c>
      <c r="B19" s="145"/>
      <c r="C19" s="90">
        <f>C17-C18</f>
        <v>910</v>
      </c>
      <c r="D19" s="91">
        <f>D17-D18</f>
        <v>0</v>
      </c>
      <c r="F19" s="175" t="s">
        <v>15</v>
      </c>
      <c r="G19" s="176"/>
      <c r="H19" s="135"/>
      <c r="I19" s="136"/>
      <c r="J19" s="137"/>
      <c r="L19" s="118"/>
      <c r="M19" s="118"/>
      <c r="N19" s="118"/>
      <c r="O19" s="118"/>
      <c r="P19" s="100"/>
      <c r="R19" s="1" t="e">
        <f>AND(H20&gt;=-0.02, H20&lt;=0.02)</f>
        <v>#DIV/0!</v>
      </c>
    </row>
    <row r="20" spans="1:21" ht="16.5" customHeight="1" thickBot="1" x14ac:dyDescent="0.3">
      <c r="F20" s="210" t="s">
        <v>16</v>
      </c>
      <c r="G20" s="211"/>
      <c r="H20" s="126" t="e">
        <f>AVERAGE(H17:J19)</f>
        <v>#DIV/0!</v>
      </c>
      <c r="I20" s="127"/>
      <c r="J20" s="128"/>
      <c r="L20" s="115" t="s">
        <v>36</v>
      </c>
      <c r="M20" s="115"/>
      <c r="N20" s="115"/>
      <c r="O20" s="115"/>
      <c r="P20" s="94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5"/>
      <c r="M21" s="115"/>
      <c r="N21" s="115"/>
      <c r="O21" s="115"/>
      <c r="P21" s="97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67"/>
    </row>
    <row r="25" spans="1:21" ht="20.149999999999999" customHeight="1" x14ac:dyDescent="0.25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3"/>
      <c r="Q25" s="67"/>
    </row>
    <row r="26" spans="1:21" ht="20.149999999999999" customHeight="1" thickBot="1" x14ac:dyDescent="0.3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6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207" t="s">
        <v>19</v>
      </c>
      <c r="B29" s="208"/>
      <c r="C29" s="208"/>
      <c r="D29" s="208"/>
      <c r="E29" s="208"/>
      <c r="F29" s="209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6</v>
      </c>
      <c r="B30" s="156" t="s">
        <v>24</v>
      </c>
      <c r="C30" s="157"/>
      <c r="D30" s="160" t="s">
        <v>23</v>
      </c>
      <c r="E30" s="161"/>
      <c r="F30" s="161"/>
      <c r="G30" s="162"/>
      <c r="H30" s="160" t="s">
        <v>20</v>
      </c>
      <c r="I30" s="162"/>
      <c r="J30" s="161" t="s">
        <v>21</v>
      </c>
      <c r="K30" s="161"/>
      <c r="L30" s="193" t="s">
        <v>3</v>
      </c>
      <c r="M30" s="193"/>
      <c r="N30" s="191" t="s">
        <v>4</v>
      </c>
      <c r="O30" s="192"/>
      <c r="P30" s="58" t="s">
        <v>22</v>
      </c>
    </row>
    <row r="31" spans="1:21" ht="18.75" customHeight="1" thickBot="1" x14ac:dyDescent="0.3">
      <c r="A31" s="59" t="s">
        <v>25</v>
      </c>
      <c r="B31" s="154" t="s">
        <v>39</v>
      </c>
      <c r="C31" s="155"/>
      <c r="D31" s="163"/>
      <c r="E31" s="164"/>
      <c r="F31" s="164"/>
      <c r="G31" s="165"/>
      <c r="H31" s="163" t="s">
        <v>40</v>
      </c>
      <c r="I31" s="165"/>
      <c r="J31" s="169" t="s">
        <v>40</v>
      </c>
      <c r="K31" s="170"/>
      <c r="L31" s="167">
        <v>0</v>
      </c>
      <c r="M31" s="168"/>
      <c r="N31" s="187">
        <v>1080</v>
      </c>
      <c r="O31" s="188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832</v>
      </c>
      <c r="O32" s="188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701</v>
      </c>
      <c r="O33" s="188"/>
      <c r="P33" s="57">
        <f t="shared" si="6"/>
        <v>-701</v>
      </c>
    </row>
    <row r="34" spans="1:16" ht="19.149999999999999" customHeight="1" x14ac:dyDescent="0.25">
      <c r="A34" s="60" t="s">
        <v>25</v>
      </c>
      <c r="B34" s="158" t="s">
        <v>39</v>
      </c>
      <c r="C34" s="159"/>
      <c r="D34" s="150"/>
      <c r="E34" s="151"/>
      <c r="F34" s="151"/>
      <c r="G34" s="152"/>
      <c r="H34" s="150" t="s">
        <v>40</v>
      </c>
      <c r="I34" s="152"/>
      <c r="J34" s="150" t="s">
        <v>40</v>
      </c>
      <c r="K34" s="166"/>
      <c r="L34" s="171">
        <v>0</v>
      </c>
      <c r="M34" s="172"/>
      <c r="N34" s="113">
        <v>390</v>
      </c>
      <c r="O34" s="114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2025-03-13T15:00:37Z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