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Regular TAB\CFA TAB\BridgeVille\"/>
    </mc:Choice>
  </mc:AlternateContent>
  <xr:revisionPtr revIDLastSave="0" documentId="8_{48C91FA1-0D63-4F2E-83E4-31496F977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<sst xmlns="http://schemas.openxmlformats.org/spreadsheetml/2006/main" count="81" uniqueCount="50">
  <si>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</si>
  <si>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</si>
  <si>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</si>
  <si>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</si>
  <si>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</si>
  <si>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</si>
  <si>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</si>
  <si>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</si>
  <si>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</si>
  <si>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</si>
  <si>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</si>
  <si>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</si>
  <si>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</si>
  <si>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</si>
  <si>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</si>
  <si>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</si>
  <si>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</si>
  <si>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</si>
  <si>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</si>
  <si>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</si>
  <si>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</si>
  <si>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</si>
  <si>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</si>
  <si>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</si>
  <si>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</si>
  <si>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</si>
  <si>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</si>
  <si>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</si>
  <si>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</si>
  <si>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</si>
  <si>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</si>
  <si>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</si>
  <si>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</si>
  <si>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</si>
  <si>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</si>
  <si>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</si>
  <si>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</si>
  <si>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</si>
  <si>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</si>
  <si>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</si>
  <si>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</si>
  <si>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</si>
  <si>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</si>
  <si>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</si>
  <si>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</si>
  <si>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</si>
  <si>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</si>
  <si>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</si>
  <si>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SERVING/DRIVE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</si>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</sst>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8927</v>
      </c>
      <c r="E6" s="23">
        <f t="shared" ref="E6:F7" si="0">C6-G6</f>
        <v>7850</v>
      </c>
      <c r="F6" s="24">
        <f t="shared" si="0"/>
        <v>7306</v>
      </c>
      <c r="G6" s="25">
        <v>1650</v>
      </c>
      <c r="H6" s="26">
        <v>1621</v>
      </c>
      <c r="I6" s="27">
        <f>G6/C6</f>
        <v>0.1736842105263158</v>
      </c>
      <c r="J6" s="28">
        <f>H6/D6</f>
        <v>0.18158395877674471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5600</v>
      </c>
      <c r="D7" s="36">
        <v>5459</v>
      </c>
      <c r="E7" s="35">
        <f t="shared" si="0"/>
        <v>4125</v>
      </c>
      <c r="F7" s="36">
        <f t="shared" si="0"/>
        <v>3932</v>
      </c>
      <c r="G7" s="37">
        <v>1475</v>
      </c>
      <c r="H7" s="38">
        <v>1527</v>
      </c>
      <c r="I7" s="39">
        <f t="shared" ref="I7:J7" si="1">G7/C7</f>
        <v>0.26339285714285715</v>
      </c>
      <c r="J7" s="40">
        <f t="shared" si="1"/>
        <v>0.2797215607254076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5600</v>
      </c>
      <c r="D8" s="36">
        <v>5390</v>
      </c>
      <c r="E8" s="35">
        <f t="shared" ref="E8" si="2">C8-G8</f>
        <v>4125</v>
      </c>
      <c r="F8" s="36">
        <f t="shared" ref="F8" si="3">D8-H8</f>
        <v>3903</v>
      </c>
      <c r="G8" s="37">
        <v>1475</v>
      </c>
      <c r="H8" s="38">
        <v>1487</v>
      </c>
      <c r="I8" s="39">
        <f t="shared" ref="I8" si="4">G8/C8</f>
        <v>0.26339285714285715</v>
      </c>
      <c r="J8" s="40">
        <f t="shared" ref="J8" si="5">H8/D8</f>
        <v>0.27588126159554732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1944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1449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375</v>
      </c>
      <c r="P11" s="112">
        <v>387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20700</v>
      </c>
      <c r="D12" s="75">
        <f t="shared" si="6"/>
        <v>19776</v>
      </c>
      <c r="E12" s="74">
        <f t="shared" si="6"/>
        <v>16100</v>
      </c>
      <c r="F12" s="75">
        <f t="shared" si="6"/>
        <v>15141</v>
      </c>
      <c r="G12" s="76">
        <f t="shared" si="6"/>
        <v>4600</v>
      </c>
      <c r="H12" s="77">
        <f t="shared" si="6"/>
        <v>4635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3393</v>
      </c>
      <c r="O12" s="81">
        <f t="shared" si="7"/>
        <v>375</v>
      </c>
      <c r="P12" s="82">
        <f t="shared" si="7"/>
        <v>387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4600</v>
      </c>
      <c r="D16" s="89">
        <f>H12+L12</f>
        <v>4635</v>
      </c>
      <c r="F16" s="129" t="s">
        <v>13</v>
      </c>
      <c r="G16" s="130"/>
      <c r="H16" s="191">
        <v>9.4000000000000004E-3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3689</v>
      </c>
      <c r="D17" s="93">
        <f>N12+P12</f>
        <v>3780</v>
      </c>
      <c r="F17" s="131" t="s">
        <v>14</v>
      </c>
      <c r="G17" s="132"/>
      <c r="H17" s="194">
        <v>7.1999999999999998E-3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911</v>
      </c>
      <c r="D18" s="91">
        <f>D16-D17</f>
        <v>855</v>
      </c>
      <c r="F18" s="147" t="s">
        <v>15</v>
      </c>
      <c r="G18" s="148"/>
      <c r="H18" s="197">
        <v>5.3E-3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7.3000000000000001E-3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C345D-91D0-4BFB-A113-C342998ABE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F619-3653-4460-A987-442265A3717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9B76E7C-8D7B-4253-82CA-21677CED8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2022-11-02T21:47:48Z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