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Bentonville, AR/2 DRAWINGS/"/>
    </mc:Choice>
  </mc:AlternateContent>
  <xr:revisionPtr revIDLastSave="109" documentId="13_ncr:1_{B888774D-3C83-41B9-8B1C-1CD895A9BF91}" xr6:coauthVersionLast="47" xr6:coauthVersionMax="47" xr10:uidLastSave="{16922279-5B3C-4446-9507-0063A689521F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4" i="1" l="1"/>
  <c r="R16" i="1"/>
  <c r="P20" i="1" s="1"/>
  <c r="D18" i="1" l="1"/>
  <c r="C18" i="1"/>
  <c r="D17" i="1"/>
  <c r="C17" i="1"/>
  <c r="C19" i="1" l="1"/>
  <c r="T12" i="1" s="1"/>
  <c r="D19" i="1"/>
  <c r="U14" i="1" s="1"/>
  <c r="R14" i="1" s="1"/>
  <c r="J7" i="1"/>
  <c r="J6" i="1"/>
  <c r="I7" i="1"/>
  <c r="I6" i="1"/>
  <c r="U12" i="1" l="1"/>
  <c r="R12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<sst xmlns="http://schemas.openxmlformats.org/spreadsheetml/2006/main" count="76" uniqueCount="49">
  <si>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</si>
  <si>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</si>
  <si>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</si>
  <si>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</si>
  <si>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</si>
  <si>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</si>
  <si>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</si>
  <si>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</si>
  <si>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</si>
  <si>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</si>
  <si>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</si>
  <si>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</si>
  <si>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</si>
  <si>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</si>
  <si>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</si>
  <si>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</si>
  <si>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</si>
  <si>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</si>
  <si>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</si>
  <si>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</si>
  <si>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</si>
  <si>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</si>
  <si>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</si>
  <si>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</si>
  <si>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</si>
  <si>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</si>
  <si>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</si>
  <si>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</si>
  <si>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</si>
  <si>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</si>
  <si>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</si>
  <si>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</si>
  <si>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</si>
  <si>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</si>
  <si>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</si>
  <si>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</si>
  <si>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EF-1</t>
  </si>
  <si>
    <t>AHU-/CU-1</t>
  </si>
  <si>
    <t>AHU-/CU-2</t>
  </si>
  <si>
    <t>AHU-/CU-3</t>
  </si>
  <si>
    <t>AHU-/CU-4</t>
  </si>
  <si>
    <t>DINING</t>
  </si>
  <si>
    <t>WAREWASH/BOH</t>
  </si>
  <si>
    <t>SERVE</t>
  </si>
  <si>
    <t>EF-2</t>
  </si>
  <si>
    <t>EF-3</t>
  </si>
  <si>
    <t>HOOD</t>
  </si>
  <si>
    <t>NORTH RR</t>
  </si>
  <si>
    <t>SOUTH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</si>
</sst>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440736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B12" sqref="B12"/>
    </sheetView>
  </sheetViews>
  <sheetFormatPr defaultColWidth="9.21875" defaultRowHeight="13.2" x14ac:dyDescent="0.25"/>
  <cols>
    <col min="1" max="1" width="10.5546875" style="1" customWidth="1"/>
    <col min="2" max="2" width="18.77734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37</v>
      </c>
      <c r="B6" s="70" t="s">
        <v>41</v>
      </c>
      <c r="C6" s="23">
        <v>1600</v>
      </c>
      <c r="D6" s="24"/>
      <c r="E6" s="23">
        <f t="shared" ref="E6:F8" si="0">C6-G6</f>
        <v>1125</v>
      </c>
      <c r="F6" s="24">
        <f t="shared" si="0"/>
        <v>0</v>
      </c>
      <c r="G6" s="25">
        <v>475</v>
      </c>
      <c r="H6" s="26"/>
      <c r="I6" s="27">
        <f>G6/C6</f>
        <v>0.296875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38</v>
      </c>
      <c r="B7" s="71" t="s">
        <v>41</v>
      </c>
      <c r="C7" s="35">
        <v>1600</v>
      </c>
      <c r="D7" s="36"/>
      <c r="E7" s="35">
        <f t="shared" si="0"/>
        <v>1125</v>
      </c>
      <c r="F7" s="36">
        <f t="shared" si="0"/>
        <v>0</v>
      </c>
      <c r="G7" s="37">
        <v>475</v>
      </c>
      <c r="H7" s="38"/>
      <c r="I7" s="39">
        <f t="shared" ref="I7:J8" si="1">G7/C7</f>
        <v>0.296875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43</v>
      </c>
      <c r="C8" s="35">
        <v>1200</v>
      </c>
      <c r="D8" s="36"/>
      <c r="E8" s="35">
        <f t="shared" si="0"/>
        <v>1080</v>
      </c>
      <c r="F8" s="36">
        <f t="shared" si="0"/>
        <v>0</v>
      </c>
      <c r="G8" s="37">
        <v>120</v>
      </c>
      <c r="H8" s="38"/>
      <c r="I8" s="39">
        <f t="shared" si="1"/>
        <v>0.1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40</v>
      </c>
      <c r="B9" s="71" t="s">
        <v>42</v>
      </c>
      <c r="C9" s="35">
        <v>1200</v>
      </c>
      <c r="D9" s="36"/>
      <c r="E9" s="35">
        <f t="shared" ref="E9" si="2">C9-G9</f>
        <v>1055</v>
      </c>
      <c r="F9" s="36">
        <f t="shared" ref="F9" si="3">D9-H9</f>
        <v>0</v>
      </c>
      <c r="G9" s="37">
        <v>145</v>
      </c>
      <c r="H9" s="38"/>
      <c r="I9" s="39">
        <f t="shared" ref="I9" si="4">G9/C9</f>
        <v>0.12083333333333333</v>
      </c>
      <c r="J9" s="40" t="e">
        <f t="shared" ref="J9" si="5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36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70</v>
      </c>
      <c r="P10" s="51"/>
      <c r="Q10" s="52"/>
      <c r="R10" s="66"/>
    </row>
    <row r="11" spans="1:21" ht="20.100000000000001" customHeight="1" x14ac:dyDescent="0.25">
      <c r="A11" s="73" t="s">
        <v>44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70</v>
      </c>
      <c r="P11" s="51"/>
      <c r="Q11" s="66"/>
    </row>
    <row r="12" spans="1:21" ht="20.100000000000001" customHeight="1" thickBot="1" x14ac:dyDescent="0.3">
      <c r="A12" s="73" t="s">
        <v>45</v>
      </c>
      <c r="B12" s="71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930</v>
      </c>
      <c r="N12" s="51"/>
      <c r="O12" s="41"/>
      <c r="P12" s="42"/>
      <c r="R12" s="1" t="b">
        <f>T12=U12</f>
        <v>1</v>
      </c>
      <c r="T12" s="1" t="b">
        <f>C19&lt;0</f>
        <v>0</v>
      </c>
      <c r="U12" s="1" t="b">
        <f>D19&lt;0</f>
        <v>0</v>
      </c>
    </row>
    <row r="13" spans="1:21" ht="18.75" customHeight="1" thickBot="1" x14ac:dyDescent="0.3">
      <c r="A13" s="102" t="s">
        <v>13</v>
      </c>
      <c r="B13" s="103"/>
      <c r="C13" s="74">
        <f t="shared" ref="C13:H13" si="6">SUM(C6:C12)</f>
        <v>5600</v>
      </c>
      <c r="D13" s="75">
        <f t="shared" si="6"/>
        <v>0</v>
      </c>
      <c r="E13" s="74">
        <f t="shared" si="6"/>
        <v>4385</v>
      </c>
      <c r="F13" s="75">
        <f t="shared" si="6"/>
        <v>0</v>
      </c>
      <c r="G13" s="76">
        <f t="shared" si="6"/>
        <v>1215</v>
      </c>
      <c r="H13" s="77">
        <f t="shared" si="6"/>
        <v>0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930</v>
      </c>
      <c r="N13" s="80">
        <f t="shared" si="7"/>
        <v>0</v>
      </c>
      <c r="O13" s="81">
        <f t="shared" si="7"/>
        <v>140</v>
      </c>
      <c r="P13" s="82">
        <f t="shared" si="7"/>
        <v>0</v>
      </c>
    </row>
    <row r="14" spans="1:21" ht="18.75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R14" s="1" t="e">
        <f>T14=U14</f>
        <v>#DIV/0!</v>
      </c>
      <c r="T14" s="1" t="e">
        <f>H20&lt;0</f>
        <v>#DIV/0!</v>
      </c>
      <c r="U14" s="1" t="b">
        <f>D19&lt;0</f>
        <v>0</v>
      </c>
    </row>
    <row r="15" spans="1:21" ht="18.75" customHeight="1" thickBot="1" x14ac:dyDescent="0.3">
      <c r="A15" s="96" t="s">
        <v>14</v>
      </c>
      <c r="B15" s="83"/>
      <c r="C15" s="83"/>
      <c r="D15" s="83"/>
      <c r="F15" s="195" t="s">
        <v>15</v>
      </c>
      <c r="G15" s="196"/>
      <c r="H15" s="169" t="s">
        <v>16</v>
      </c>
      <c r="I15" s="170"/>
      <c r="J15" s="171"/>
      <c r="L15" s="95" t="s">
        <v>17</v>
      </c>
      <c r="M15" s="84"/>
      <c r="N15" s="84"/>
      <c r="O15" s="84"/>
      <c r="P15" s="84"/>
    </row>
    <row r="16" spans="1:21" ht="18.75" customHeight="1" thickBot="1" x14ac:dyDescent="0.3">
      <c r="A16" s="187" t="s">
        <v>13</v>
      </c>
      <c r="B16" s="188"/>
      <c r="C16" s="86" t="s">
        <v>11</v>
      </c>
      <c r="D16" s="87" t="s">
        <v>12</v>
      </c>
      <c r="F16" s="197"/>
      <c r="G16" s="198"/>
      <c r="H16" s="172"/>
      <c r="I16" s="173"/>
      <c r="J16" s="174"/>
      <c r="L16" s="166" t="s">
        <v>18</v>
      </c>
      <c r="M16" s="166"/>
      <c r="N16" s="166"/>
      <c r="O16" s="166"/>
      <c r="P16" s="98">
        <f>IF(R12=TRUE, 1, 0)</f>
        <v>1</v>
      </c>
      <c r="R16" s="1" t="e">
        <f>AND(H20&gt;=-0.02, H20&lt;=0.02)</f>
        <v>#DIV/0!</v>
      </c>
    </row>
    <row r="17" spans="1:17" ht="16.5" customHeight="1" x14ac:dyDescent="0.25">
      <c r="A17" s="189" t="s">
        <v>19</v>
      </c>
      <c r="B17" s="190"/>
      <c r="C17" s="88">
        <f>G13+K13</f>
        <v>1215</v>
      </c>
      <c r="D17" s="89">
        <f>H13+L13</f>
        <v>0</v>
      </c>
      <c r="F17" s="118" t="s">
        <v>20</v>
      </c>
      <c r="G17" s="119"/>
      <c r="H17" s="178"/>
      <c r="I17" s="179"/>
      <c r="J17" s="180"/>
      <c r="L17" s="167"/>
      <c r="M17" s="167"/>
      <c r="N17" s="167"/>
      <c r="O17" s="167"/>
      <c r="P17" s="100"/>
    </row>
    <row r="18" spans="1:17" ht="13.8" customHeight="1" thickBot="1" x14ac:dyDescent="0.3">
      <c r="A18" s="191" t="s">
        <v>21</v>
      </c>
      <c r="B18" s="192"/>
      <c r="C18" s="92">
        <f>M13+O13</f>
        <v>1070</v>
      </c>
      <c r="D18" s="93">
        <f>N13+P13</f>
        <v>0</v>
      </c>
      <c r="F18" s="120" t="s">
        <v>22</v>
      </c>
      <c r="G18" s="121"/>
      <c r="H18" s="181"/>
      <c r="I18" s="182"/>
      <c r="J18" s="183"/>
      <c r="L18" s="168" t="s">
        <v>23</v>
      </c>
      <c r="M18" s="168"/>
      <c r="N18" s="168"/>
      <c r="O18" s="168"/>
      <c r="P18" s="99" t="e">
        <f>IF(R14=TRUE, 1, 0)</f>
        <v>#DIV/0!</v>
      </c>
    </row>
    <row r="19" spans="1:17" ht="13.8" customHeight="1" thickBot="1" x14ac:dyDescent="0.35">
      <c r="A19" s="193" t="s">
        <v>24</v>
      </c>
      <c r="B19" s="194"/>
      <c r="C19" s="90">
        <f>C17-C18</f>
        <v>145</v>
      </c>
      <c r="D19" s="91">
        <f>D17-D18</f>
        <v>0</v>
      </c>
      <c r="F19" s="199" t="s">
        <v>25</v>
      </c>
      <c r="G19" s="200"/>
      <c r="H19" s="184"/>
      <c r="I19" s="185"/>
      <c r="J19" s="186"/>
      <c r="L19" s="167"/>
      <c r="M19" s="167"/>
      <c r="N19" s="167"/>
      <c r="O19" s="167"/>
      <c r="P19" s="100"/>
      <c r="Q19" s="7"/>
    </row>
    <row r="20" spans="1:17" ht="13.5" customHeight="1" thickBot="1" x14ac:dyDescent="0.3">
      <c r="F20" s="134" t="s">
        <v>26</v>
      </c>
      <c r="G20" s="135"/>
      <c r="H20" s="175" t="e">
        <f>AVERAGE(H17:J19)</f>
        <v>#DIV/0!</v>
      </c>
      <c r="I20" s="176"/>
      <c r="J20" s="177"/>
      <c r="L20" s="164" t="s">
        <v>27</v>
      </c>
      <c r="M20" s="164"/>
      <c r="N20" s="164"/>
      <c r="O20" s="164"/>
      <c r="P20" s="94" t="e">
        <f>IF(R16=TRUE, 1, 0)</f>
        <v>#DIV/0!</v>
      </c>
    </row>
    <row r="21" spans="1:17" ht="20.100000000000001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  <c r="Q21" s="67"/>
    </row>
    <row r="22" spans="1:17" ht="20.100000000000001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67"/>
    </row>
    <row r="23" spans="1:17" ht="20.100000000000001" customHeight="1" thickBot="1" x14ac:dyDescent="0.3">
      <c r="A23" s="3" t="s">
        <v>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17" ht="20.100000000000001" customHeight="1" x14ac:dyDescent="0.25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</row>
    <row r="25" spans="1:17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</row>
    <row r="26" spans="1:17" ht="20.100000000000001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  <c r="Q26" s="54"/>
    </row>
    <row r="27" spans="1:17" ht="19.2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8.75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7" ht="18.75" customHeight="1" thickBot="1" x14ac:dyDescent="0.3">
      <c r="A29" s="131" t="s">
        <v>29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</row>
    <row r="30" spans="1:17" ht="19.2" customHeight="1" thickBot="1" x14ac:dyDescent="0.3">
      <c r="A30" s="5" t="s">
        <v>9</v>
      </c>
      <c r="B30" s="157" t="s">
        <v>30</v>
      </c>
      <c r="C30" s="158"/>
      <c r="D30" s="112" t="s">
        <v>31</v>
      </c>
      <c r="E30" s="114"/>
      <c r="F30" s="114"/>
      <c r="G30" s="113"/>
      <c r="H30" s="112" t="s">
        <v>32</v>
      </c>
      <c r="I30" s="113"/>
      <c r="J30" s="114" t="s">
        <v>33</v>
      </c>
      <c r="K30" s="114"/>
      <c r="L30" s="115" t="s">
        <v>6</v>
      </c>
      <c r="M30" s="115"/>
      <c r="N30" s="108" t="s">
        <v>7</v>
      </c>
      <c r="O30" s="109"/>
      <c r="P30" s="58" t="s">
        <v>34</v>
      </c>
    </row>
    <row r="31" spans="1:17" ht="19.5" customHeight="1" thickBot="1" x14ac:dyDescent="0.3">
      <c r="A31" s="59" t="s">
        <v>35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8">L31-N31</f>
        <v>0</v>
      </c>
    </row>
    <row r="32" spans="1:17" ht="19.5" customHeight="1" thickBot="1" x14ac:dyDescent="0.3">
      <c r="A32" s="60" t="s">
        <v>35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8"/>
        <v>0</v>
      </c>
    </row>
    <row r="33" spans="1:16" ht="19.5" customHeight="1" thickBot="1" x14ac:dyDescent="0.3">
      <c r="A33" s="60" t="s">
        <v>35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59" t="s">
        <v>35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35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8.75" customHeight="1" thickBot="1" x14ac:dyDescent="0.3">
      <c r="A36" s="60" t="s">
        <v>35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3.8" thickBot="1" x14ac:dyDescent="0.3">
      <c r="A37" s="59" t="s">
        <v>35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8"/>
        <v>0</v>
      </c>
    </row>
    <row r="38" spans="1:16" ht="13.8" thickBot="1" x14ac:dyDescent="0.3">
      <c r="A38" s="60" t="s">
        <v>35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x14ac:dyDescent="0.25">
      <c r="A39" s="60" t="s">
        <v>35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$R$12:$R$16=TRUE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C029196-2D39-48AA-BE6A-90CB2DA5BB2C}"/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2025-11-11T19:03:57Z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