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ulver's - Camdenton, MO\"/>
    </mc:Choice>
  </mc:AlternateContent>
  <xr:revisionPtr revIDLastSave="0" documentId="13_ncr:1_{87CAAE87-B3B5-413B-97D2-2FE3242BF9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<sst xmlns="http://schemas.openxmlformats.org/spreadsheetml/2006/main" count="74" uniqueCount="48">
  <si>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</si>
  <si>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</si>
  <si>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</si>
  <si>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</si>
  <si>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</si>
  <si>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</si>
  <si>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</si>
  <si>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</si>
  <si>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</si>
  <si>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</si>
  <si>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</si>
  <si>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</si>
  <si>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</si>
  <si>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</si>
  <si>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</si>
  <si>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</si>
  <si>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</si>
  <si>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</si>
  <si>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</si>
  <si>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</si>
  <si>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</si>
  <si>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</si>
  <si>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</si>
  <si>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</si>
  <si>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</si>
  <si>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</si>
  <si>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</si>
  <si>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</si>
  <si>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</si>
  <si>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</si>
  <si>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</si>
  <si>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</si>
  <si>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</si>
  <si>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</si>
  <si>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</si>
  <si>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</si>
  <si>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</si>
  <si>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</si>
  <si>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</si>
  <si>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</si>
  <si>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</si>
  <si>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</si>
  <si>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KITCHEN</t>
  </si>
  <si>
    <t>DINING</t>
  </si>
  <si>
    <t>GRIDDLE</t>
  </si>
  <si>
    <t>FRYER</t>
  </si>
  <si>
    <t>RESTROOM</t>
  </si>
  <si>
    <t>MOP SINK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</si>
</sst>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6" t="s">
        <v>1</v>
      </c>
      <c r="F4" s="125"/>
      <c r="G4" s="157" t="s">
        <v>2</v>
      </c>
      <c r="H4" s="158"/>
      <c r="I4" s="149" t="s">
        <v>26</v>
      </c>
      <c r="J4" s="150"/>
      <c r="K4" s="155" t="s">
        <v>3</v>
      </c>
      <c r="L4" s="156"/>
      <c r="M4" s="153" t="s">
        <v>4</v>
      </c>
      <c r="N4" s="154"/>
      <c r="O4" s="153" t="s">
        <v>37</v>
      </c>
      <c r="P4" s="154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24</v>
      </c>
      <c r="B6" s="73" t="s">
        <v>43</v>
      </c>
      <c r="C6" s="23">
        <v>6225</v>
      </c>
      <c r="D6" s="24">
        <v>5742</v>
      </c>
      <c r="E6" s="23">
        <f>C6-G6</f>
        <v>4225</v>
      </c>
      <c r="F6" s="24">
        <f t="shared" ref="F6:F7" si="0">D6-H6</f>
        <v>3657</v>
      </c>
      <c r="G6" s="25">
        <v>2000</v>
      </c>
      <c r="H6" s="26">
        <v>2085</v>
      </c>
      <c r="I6" s="27">
        <f>G6/C6</f>
        <v>0.32128514056224899</v>
      </c>
      <c r="J6" s="28">
        <f>H6/D6</f>
        <v>0.36311389759665624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25</v>
      </c>
      <c r="B7" s="74" t="s">
        <v>42</v>
      </c>
      <c r="C7" s="35">
        <v>6075</v>
      </c>
      <c r="D7" s="36">
        <v>6416</v>
      </c>
      <c r="E7" s="35">
        <f>C7-G7</f>
        <v>4325</v>
      </c>
      <c r="F7" s="36">
        <f t="shared" si="0"/>
        <v>4583</v>
      </c>
      <c r="G7" s="37">
        <v>1750</v>
      </c>
      <c r="H7" s="38">
        <v>1833</v>
      </c>
      <c r="I7" s="39">
        <f>G7/C7</f>
        <v>0.2880658436213992</v>
      </c>
      <c r="J7" s="40">
        <f t="shared" ref="J7" si="1">H7/D7</f>
        <v>0.28569201995012466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38</v>
      </c>
      <c r="B8" s="74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1490</v>
      </c>
      <c r="O8" s="45"/>
      <c r="P8" s="46"/>
      <c r="Q8" s="64"/>
      <c r="R8" s="69"/>
    </row>
    <row r="9" spans="1:21" ht="20.100000000000001" customHeight="1" x14ac:dyDescent="0.25">
      <c r="A9" s="76" t="s">
        <v>39</v>
      </c>
      <c r="B9" s="104" t="s">
        <v>45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>
        <v>1482</v>
      </c>
      <c r="O9" s="107"/>
      <c r="P9" s="108"/>
      <c r="Q9" s="64"/>
      <c r="R9" s="69"/>
    </row>
    <row r="10" spans="1:21" ht="20.100000000000001" customHeight="1" x14ac:dyDescent="0.25">
      <c r="A10" s="76" t="s">
        <v>40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>
        <v>407</v>
      </c>
      <c r="Q10" s="64"/>
      <c r="R10" s="69"/>
    </row>
    <row r="11" spans="1:21" ht="20.100000000000001" customHeight="1" thickBot="1" x14ac:dyDescent="0.3">
      <c r="A11" s="76" t="s">
        <v>41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>
        <v>0</v>
      </c>
      <c r="Q11" s="64"/>
      <c r="R11" s="69"/>
    </row>
    <row r="12" spans="1:21" ht="20.100000000000001" customHeight="1" thickBot="1" x14ac:dyDescent="0.3">
      <c r="A12" s="115" t="s">
        <v>27</v>
      </c>
      <c r="B12" s="116"/>
      <c r="C12" s="77">
        <f t="shared" ref="C12:H12" si="2">SUM(C6:C11)</f>
        <v>12300</v>
      </c>
      <c r="D12" s="78">
        <f t="shared" si="2"/>
        <v>12158</v>
      </c>
      <c r="E12" s="77">
        <f t="shared" si="2"/>
        <v>8550</v>
      </c>
      <c r="F12" s="78">
        <f t="shared" si="2"/>
        <v>8240</v>
      </c>
      <c r="G12" s="79">
        <f t="shared" si="2"/>
        <v>3750</v>
      </c>
      <c r="H12" s="80">
        <f t="shared" si="2"/>
        <v>3918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14">
        <f t="shared" si="3"/>
        <v>3000</v>
      </c>
      <c r="N12" s="83">
        <f t="shared" si="3"/>
        <v>2972</v>
      </c>
      <c r="O12" s="84">
        <f t="shared" si="3"/>
        <v>450</v>
      </c>
      <c r="P12" s="85">
        <f t="shared" si="3"/>
        <v>407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28</v>
      </c>
      <c r="B14" s="86"/>
      <c r="C14" s="86"/>
      <c r="D14" s="86"/>
      <c r="F14" s="208" t="s">
        <v>10</v>
      </c>
      <c r="G14" s="209"/>
      <c r="H14" s="182" t="s">
        <v>31</v>
      </c>
      <c r="I14" s="183"/>
      <c r="J14" s="18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27</v>
      </c>
      <c r="B15" s="201"/>
      <c r="C15" s="89" t="s">
        <v>7</v>
      </c>
      <c r="D15" s="90" t="s">
        <v>8</v>
      </c>
      <c r="F15" s="210"/>
      <c r="G15" s="211"/>
      <c r="H15" s="185"/>
      <c r="I15" s="186"/>
      <c r="J15" s="187"/>
      <c r="L15" s="179" t="s">
        <v>36</v>
      </c>
      <c r="M15" s="179"/>
      <c r="N15" s="179"/>
      <c r="O15" s="179"/>
      <c r="P15" s="101">
        <f>IF(R14=TRUE, 1, 0)</f>
        <v>1</v>
      </c>
    </row>
    <row r="16" spans="1:21" ht="18.75" customHeight="1" x14ac:dyDescent="0.25">
      <c r="A16" s="202" t="s">
        <v>30</v>
      </c>
      <c r="B16" s="203"/>
      <c r="C16" s="91">
        <f>G12+K12</f>
        <v>3750</v>
      </c>
      <c r="D16" s="92">
        <f>H12+L12</f>
        <v>3918</v>
      </c>
      <c r="F16" s="131" t="s">
        <v>11</v>
      </c>
      <c r="G16" s="132"/>
      <c r="H16" s="191">
        <v>1.21E-2</v>
      </c>
      <c r="I16" s="192"/>
      <c r="J16" s="193"/>
      <c r="L16" s="180"/>
      <c r="M16" s="180"/>
      <c r="N16" s="180"/>
      <c r="O16" s="180"/>
      <c r="P16" s="10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29</v>
      </c>
      <c r="B17" s="205"/>
      <c r="C17" s="95">
        <f>M12+O12</f>
        <v>3450</v>
      </c>
      <c r="D17" s="96">
        <f>N12+P12</f>
        <v>3379</v>
      </c>
      <c r="F17" s="133" t="s">
        <v>12</v>
      </c>
      <c r="G17" s="134"/>
      <c r="H17" s="194">
        <v>1.3899999999999999E-2</v>
      </c>
      <c r="I17" s="195"/>
      <c r="J17" s="196"/>
      <c r="L17" s="181" t="s">
        <v>34</v>
      </c>
      <c r="M17" s="181"/>
      <c r="N17" s="181"/>
      <c r="O17" s="181"/>
      <c r="P17" s="102">
        <f>IF(R16=TRUE, 1, 0)</f>
        <v>1</v>
      </c>
    </row>
    <row r="18" spans="1:18" ht="18.75" customHeight="1" thickBot="1" x14ac:dyDescent="0.35">
      <c r="A18" s="206" t="s">
        <v>16</v>
      </c>
      <c r="B18" s="207"/>
      <c r="C18" s="93">
        <f>C16-C17</f>
        <v>300</v>
      </c>
      <c r="D18" s="94">
        <f>D16-D17</f>
        <v>539</v>
      </c>
      <c r="F18" s="212" t="s">
        <v>13</v>
      </c>
      <c r="G18" s="213"/>
      <c r="H18" s="197">
        <v>1.52E-2</v>
      </c>
      <c r="I18" s="198"/>
      <c r="J18" s="199"/>
      <c r="L18" s="180"/>
      <c r="M18" s="180"/>
      <c r="N18" s="180"/>
      <c r="O18" s="180"/>
      <c r="P18" s="103"/>
      <c r="R18" s="1" t="b">
        <f>AND(H19&gt;=-0.02, H19&lt;=0.02)</f>
        <v>1</v>
      </c>
    </row>
    <row r="19" spans="1:18" ht="16.5" customHeight="1" thickBot="1" x14ac:dyDescent="0.3">
      <c r="F19" s="147" t="s">
        <v>14</v>
      </c>
      <c r="G19" s="148"/>
      <c r="H19" s="188">
        <f>AVERAGE(H16:J18)</f>
        <v>1.3733333333333334E-2</v>
      </c>
      <c r="I19" s="189"/>
      <c r="J19" s="190"/>
      <c r="L19" s="177" t="s">
        <v>35</v>
      </c>
      <c r="M19" s="177"/>
      <c r="N19" s="177"/>
      <c r="O19" s="177"/>
      <c r="P19" s="97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7"/>
      <c r="M20" s="177"/>
      <c r="N20" s="177"/>
      <c r="O20" s="177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0"/>
    </row>
    <row r="24" spans="1:18" ht="20.100000000000001" customHeight="1" x14ac:dyDescent="0.2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0"/>
    </row>
    <row r="25" spans="1:18" ht="20.100000000000001" customHeight="1" thickBot="1" x14ac:dyDescent="0.3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4" t="s">
        <v>17</v>
      </c>
      <c r="B28" s="145"/>
      <c r="C28" s="145"/>
      <c r="D28" s="145"/>
      <c r="E28" s="145"/>
      <c r="F28" s="14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6</v>
      </c>
      <c r="B29" s="170" t="s">
        <v>22</v>
      </c>
      <c r="C29" s="171"/>
      <c r="D29" s="125" t="s">
        <v>21</v>
      </c>
      <c r="E29" s="127"/>
      <c r="F29" s="127"/>
      <c r="G29" s="126"/>
      <c r="H29" s="125" t="s">
        <v>18</v>
      </c>
      <c r="I29" s="126"/>
      <c r="J29" s="127" t="s">
        <v>19</v>
      </c>
      <c r="K29" s="127"/>
      <c r="L29" s="128" t="s">
        <v>3</v>
      </c>
      <c r="M29" s="128"/>
      <c r="N29" s="121" t="s">
        <v>4</v>
      </c>
      <c r="O29" s="122"/>
      <c r="P29" s="61" t="s">
        <v>20</v>
      </c>
    </row>
    <row r="30" spans="1:18" ht="18.75" customHeight="1" thickBot="1" x14ac:dyDescent="0.3">
      <c r="A30" s="62" t="s">
        <v>23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60">
        <f t="shared" ref="P30:P38" si="4">L30-N30</f>
        <v>0</v>
      </c>
    </row>
    <row r="31" spans="1:18" ht="18.75" customHeight="1" thickBot="1" x14ac:dyDescent="0.3">
      <c r="A31" s="63" t="s">
        <v>23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60">
        <f t="shared" si="4"/>
        <v>0</v>
      </c>
    </row>
    <row r="32" spans="1:18" ht="19.2" customHeight="1" thickBot="1" x14ac:dyDescent="0.3">
      <c r="A32" s="63" t="s">
        <v>23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60">
        <f t="shared" si="4"/>
        <v>0</v>
      </c>
    </row>
    <row r="33" spans="1:16" ht="19.5" customHeight="1" thickBot="1" x14ac:dyDescent="0.3">
      <c r="A33" s="62" t="s">
        <v>23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60">
        <f t="shared" si="4"/>
        <v>0</v>
      </c>
    </row>
    <row r="34" spans="1:16" ht="19.5" customHeight="1" thickBot="1" x14ac:dyDescent="0.3">
      <c r="A34" s="63" t="s">
        <v>23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0">
        <f t="shared" si="4"/>
        <v>0</v>
      </c>
    </row>
    <row r="35" spans="1:16" ht="19.5" customHeight="1" thickBot="1" x14ac:dyDescent="0.3">
      <c r="A35" s="63" t="s">
        <v>23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0">
        <f t="shared" si="4"/>
        <v>0</v>
      </c>
    </row>
    <row r="36" spans="1:16" ht="19.5" customHeight="1" thickBot="1" x14ac:dyDescent="0.3">
      <c r="A36" s="62" t="s">
        <v>23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60">
        <f t="shared" si="4"/>
        <v>0</v>
      </c>
    </row>
    <row r="37" spans="1:16" ht="19.5" customHeight="1" thickBot="1" x14ac:dyDescent="0.3">
      <c r="A37" s="63" t="s">
        <v>23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0">
        <f t="shared" si="4"/>
        <v>0</v>
      </c>
    </row>
    <row r="38" spans="1:16" ht="18.75" customHeight="1" x14ac:dyDescent="0.25">
      <c r="A38" s="63" t="s">
        <v>23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312008A-89B8-4769-A2D7-A1C49BD5F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2023-04-25T19:11:37Z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