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1ce0739e13e1bf1/Desktop/"/>
    </mc:Choice>
  </mc:AlternateContent>
  <xr:revisionPtr revIDLastSave="50" documentId="13_ncr:1_{EB8C3A1E-E5DA-4C21-88D5-0193A5B56878}" xr6:coauthVersionLast="47" xr6:coauthVersionMax="47" xr10:uidLastSave="{F917DA33-F057-4F8D-816C-1115C4A37A5B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D25" i="1" l="1"/>
  <c r="C25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<sst xmlns="http://schemas.openxmlformats.org/spreadsheetml/2006/main" count="81" uniqueCount="51">
  <si>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</si>
  <si>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</si>
  <si>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</si>
  <si>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</si>
  <si>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</si>
  <si>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</si>
  <si>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</si>
  <si>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</si>
  <si>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</si>
  <si>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</si>
  <si>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</si>
  <si>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</si>
  <si>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</si>
  <si>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</si>
  <si>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</si>
  <si>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</si>
  <si>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</si>
  <si>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</si>
  <si>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</si>
  <si>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</si>
  <si>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</si>
  <si>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</si>
  <si>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</si>
  <si>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</si>
  <si>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</si>
  <si>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</si>
  <si>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</si>
  <si>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</si>
  <si>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</si>
  <si>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</si>
  <si>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</si>
  <si>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</si>
  <si>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</si>
  <si>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</si>
  <si>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</si>
  <si>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</si>
  <si>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</si>
  <si>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</si>
  <si>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</si>
  <si>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</si>
  <si>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</si>
  <si>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</si>
  <si>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</si>
  <si>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DINING</t>
  </si>
  <si>
    <t>KITCHEN</t>
  </si>
  <si>
    <t>COOKLINE</t>
  </si>
  <si>
    <t>KEF-1</t>
  </si>
  <si>
    <t>KEF-2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</si>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</sst>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9" t="s">
        <v>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84" t="s">
        <v>0</v>
      </c>
      <c r="D4" s="185"/>
      <c r="E4" s="172" t="s">
        <v>1</v>
      </c>
      <c r="F4" s="170"/>
      <c r="G4" s="190" t="s">
        <v>2</v>
      </c>
      <c r="H4" s="191"/>
      <c r="I4" s="182" t="s">
        <v>28</v>
      </c>
      <c r="J4" s="183"/>
      <c r="K4" s="188" t="s">
        <v>3</v>
      </c>
      <c r="L4" s="189"/>
      <c r="M4" s="186" t="s">
        <v>4</v>
      </c>
      <c r="N4" s="187"/>
      <c r="O4" s="186" t="s">
        <v>39</v>
      </c>
      <c r="P4" s="187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43</v>
      </c>
      <c r="C6" s="23">
        <v>4400</v>
      </c>
      <c r="D6" s="24">
        <v>4702</v>
      </c>
      <c r="E6" s="23">
        <f t="shared" ref="E6:F7" si="0">C6-G6</f>
        <v>3600</v>
      </c>
      <c r="F6" s="24">
        <f t="shared" si="0"/>
        <v>3853</v>
      </c>
      <c r="G6" s="25">
        <v>800</v>
      </c>
      <c r="H6" s="26">
        <v>849</v>
      </c>
      <c r="I6" s="27">
        <f>G6/C6</f>
        <v>0.18181818181818182</v>
      </c>
      <c r="J6" s="28">
        <f>H6/D6</f>
        <v>0.18056146320714589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44</v>
      </c>
      <c r="C7" s="35">
        <v>4800</v>
      </c>
      <c r="D7" s="36">
        <v>4931</v>
      </c>
      <c r="E7" s="35">
        <f t="shared" si="0"/>
        <v>4500</v>
      </c>
      <c r="F7" s="36">
        <f t="shared" si="0"/>
        <v>4616</v>
      </c>
      <c r="G7" s="37">
        <v>300</v>
      </c>
      <c r="H7" s="38">
        <v>315</v>
      </c>
      <c r="I7" s="39">
        <f t="shared" ref="I7:J7" si="1">G7/C7</f>
        <v>6.25E-2</v>
      </c>
      <c r="J7" s="40">
        <f t="shared" si="1"/>
        <v>6.3881565605353879E-2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12</v>
      </c>
      <c r="B8" s="73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2684</v>
      </c>
      <c r="L8" s="38">
        <v>2664</v>
      </c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46</v>
      </c>
      <c r="B9" s="73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1677</v>
      </c>
      <c r="N9" s="51">
        <v>1733</v>
      </c>
      <c r="O9" s="45"/>
      <c r="P9" s="46"/>
      <c r="Q9" s="63"/>
      <c r="R9" s="68"/>
    </row>
    <row r="10" spans="1:21" ht="20.100000000000001" customHeight="1" x14ac:dyDescent="0.25">
      <c r="A10" s="75" t="s">
        <v>47</v>
      </c>
      <c r="B10" s="73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1677</v>
      </c>
      <c r="N10" s="51">
        <v>1718</v>
      </c>
      <c r="O10" s="45"/>
      <c r="P10" s="46"/>
      <c r="Q10" s="63"/>
      <c r="R10" s="68"/>
    </row>
    <row r="11" spans="1:21" ht="20.100000000000001" customHeight="1" thickBot="1" x14ac:dyDescent="0.3">
      <c r="A11" s="75" t="s">
        <v>11</v>
      </c>
      <c r="B11" s="73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280</v>
      </c>
      <c r="P11" s="53">
        <v>273</v>
      </c>
      <c r="Q11" s="63"/>
      <c r="R11" s="68"/>
    </row>
    <row r="12" spans="1:21" ht="20.100000000000001" customHeight="1" thickBot="1" x14ac:dyDescent="0.3">
      <c r="A12" s="198" t="s">
        <v>29</v>
      </c>
      <c r="B12" s="199"/>
      <c r="C12" s="76">
        <f t="shared" ref="C12:H12" si="2">SUM(C6:C11)</f>
        <v>9200</v>
      </c>
      <c r="D12" s="77">
        <f t="shared" si="2"/>
        <v>9633</v>
      </c>
      <c r="E12" s="76">
        <f t="shared" si="2"/>
        <v>8100</v>
      </c>
      <c r="F12" s="77">
        <f t="shared" si="2"/>
        <v>8469</v>
      </c>
      <c r="G12" s="78">
        <f t="shared" si="2"/>
        <v>1100</v>
      </c>
      <c r="H12" s="79">
        <f t="shared" si="2"/>
        <v>1164</v>
      </c>
      <c r="I12" s="80"/>
      <c r="J12" s="81"/>
      <c r="K12" s="78">
        <f t="shared" ref="K12:P12" si="3">SUM(K6:K11)</f>
        <v>2684</v>
      </c>
      <c r="L12" s="79">
        <f t="shared" si="3"/>
        <v>2664</v>
      </c>
      <c r="M12" s="103">
        <f t="shared" si="3"/>
        <v>3354</v>
      </c>
      <c r="N12" s="82">
        <f t="shared" si="3"/>
        <v>3451</v>
      </c>
      <c r="O12" s="83">
        <f t="shared" si="3"/>
        <v>280</v>
      </c>
      <c r="P12" s="84">
        <f t="shared" si="3"/>
        <v>273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30</v>
      </c>
      <c r="B14" s="85"/>
      <c r="C14" s="85"/>
      <c r="D14" s="85"/>
      <c r="F14" s="159" t="s">
        <v>13</v>
      </c>
      <c r="G14" s="160"/>
      <c r="H14" s="133" t="s">
        <v>33</v>
      </c>
      <c r="I14" s="134"/>
      <c r="J14" s="135"/>
      <c r="L14" s="97" t="s">
        <v>35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1" t="s">
        <v>29</v>
      </c>
      <c r="B15" s="152"/>
      <c r="C15" s="88" t="s">
        <v>7</v>
      </c>
      <c r="D15" s="89" t="s">
        <v>8</v>
      </c>
      <c r="F15" s="161"/>
      <c r="G15" s="162"/>
      <c r="H15" s="136"/>
      <c r="I15" s="137"/>
      <c r="J15" s="138"/>
      <c r="L15" s="130" t="s">
        <v>38</v>
      </c>
      <c r="M15" s="130"/>
      <c r="N15" s="130"/>
      <c r="O15" s="130"/>
      <c r="P15" s="100">
        <f>IF(R14=TRUE, 1, 0)</f>
        <v>1</v>
      </c>
    </row>
    <row r="16" spans="1:21" ht="18.75" customHeight="1" x14ac:dyDescent="0.25">
      <c r="A16" s="153" t="s">
        <v>32</v>
      </c>
      <c r="B16" s="154"/>
      <c r="C16" s="90">
        <f>G12+K12</f>
        <v>3784</v>
      </c>
      <c r="D16" s="91">
        <f>H12+L12</f>
        <v>3828</v>
      </c>
      <c r="F16" s="202" t="s">
        <v>14</v>
      </c>
      <c r="G16" s="203"/>
      <c r="H16" s="142">
        <v>1E-3</v>
      </c>
      <c r="I16" s="143"/>
      <c r="J16" s="144"/>
      <c r="L16" s="131"/>
      <c r="M16" s="131"/>
      <c r="N16" s="131"/>
      <c r="O16" s="131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5" t="s">
        <v>31</v>
      </c>
      <c r="B17" s="156"/>
      <c r="C17" s="94">
        <f>M12+O12</f>
        <v>3634</v>
      </c>
      <c r="D17" s="95">
        <f>N12+P12</f>
        <v>3724</v>
      </c>
      <c r="F17" s="204" t="s">
        <v>15</v>
      </c>
      <c r="G17" s="205"/>
      <c r="H17" s="145">
        <v>1E-3</v>
      </c>
      <c r="I17" s="146"/>
      <c r="J17" s="147"/>
      <c r="L17" s="132" t="s">
        <v>36</v>
      </c>
      <c r="M17" s="132"/>
      <c r="N17" s="132"/>
      <c r="O17" s="132"/>
      <c r="P17" s="101">
        <f>IF(R16=TRUE, 1, 0)</f>
        <v>1</v>
      </c>
    </row>
    <row r="18" spans="1:18" ht="18.75" customHeight="1" thickBot="1" x14ac:dyDescent="0.35">
      <c r="A18" s="157" t="s">
        <v>18</v>
      </c>
      <c r="B18" s="158"/>
      <c r="C18" s="92">
        <f>C16-C17</f>
        <v>150</v>
      </c>
      <c r="D18" s="93">
        <f>D16-D17</f>
        <v>104</v>
      </c>
      <c r="F18" s="163" t="s">
        <v>16</v>
      </c>
      <c r="G18" s="164"/>
      <c r="H18" s="148">
        <v>1E-3</v>
      </c>
      <c r="I18" s="149"/>
      <c r="J18" s="150"/>
      <c r="L18" s="131"/>
      <c r="M18" s="131"/>
      <c r="N18" s="131"/>
      <c r="O18" s="131"/>
      <c r="P18" s="102"/>
      <c r="R18" s="1" t="b">
        <f>AND(H19&gt;=-0.02, H19&lt;=0.02)</f>
        <v>1</v>
      </c>
    </row>
    <row r="19" spans="1:18" ht="16.5" customHeight="1" thickBot="1" x14ac:dyDescent="0.3">
      <c r="F19" s="218" t="s">
        <v>17</v>
      </c>
      <c r="G19" s="219"/>
      <c r="H19" s="139">
        <f>AVERAGE(H16:J18)</f>
        <v>1E-3</v>
      </c>
      <c r="I19" s="140"/>
      <c r="J19" s="141"/>
      <c r="L19" s="128" t="s">
        <v>37</v>
      </c>
      <c r="M19" s="128"/>
      <c r="N19" s="128"/>
      <c r="O19" s="128"/>
      <c r="P19" s="96">
        <f>IF(R18=TRUE, 1, 0)</f>
        <v>1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28"/>
      <c r="M20" s="128"/>
      <c r="N20" s="128"/>
      <c r="O20" s="128"/>
      <c r="P20" s="99"/>
    </row>
    <row r="21" spans="1:18" ht="31.95" customHeight="1" thickBot="1" x14ac:dyDescent="0.3">
      <c r="A21" s="98" t="s">
        <v>40</v>
      </c>
      <c r="B21" s="85"/>
      <c r="C21" s="85"/>
      <c r="D21" s="85"/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31.95" customHeight="1" thickBot="1" x14ac:dyDescent="0.3">
      <c r="A22" s="151" t="s">
        <v>29</v>
      </c>
      <c r="B22" s="152"/>
      <c r="C22" s="88" t="s">
        <v>7</v>
      </c>
      <c r="D22" s="89" t="s">
        <v>8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6.95" customHeight="1" x14ac:dyDescent="0.25">
      <c r="A23" s="192" t="s">
        <v>41</v>
      </c>
      <c r="B23" s="193"/>
      <c r="C23" s="90">
        <f>G7+K8</f>
        <v>2984</v>
      </c>
      <c r="D23" s="91">
        <f>H7+L8</f>
        <v>2979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18" ht="18.600000000000001" customHeight="1" thickBot="1" x14ac:dyDescent="0.3">
      <c r="A24" s="194" t="s">
        <v>42</v>
      </c>
      <c r="B24" s="195"/>
      <c r="C24" s="94">
        <f>M9+M10</f>
        <v>3354</v>
      </c>
      <c r="D24" s="95">
        <f>N9+N10</f>
        <v>3451</v>
      </c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18" ht="18.600000000000001" customHeight="1" thickBot="1" x14ac:dyDescent="0.35">
      <c r="A25" s="196" t="s">
        <v>18</v>
      </c>
      <c r="B25" s="197"/>
      <c r="C25" s="111">
        <f>C23-C24</f>
        <v>-370</v>
      </c>
      <c r="D25" s="112">
        <f>D23-D24</f>
        <v>-472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0" customFormat="1" ht="33" customHeight="1" x14ac:dyDescent="0.3">
      <c r="A26" s="105"/>
      <c r="B26" s="106"/>
      <c r="C26" s="107"/>
      <c r="D26" s="107"/>
      <c r="E26" s="108"/>
      <c r="F26" s="108"/>
      <c r="G26" s="108"/>
      <c r="H26" s="108"/>
      <c r="I26" s="108"/>
      <c r="J26" s="108"/>
      <c r="K26" s="108"/>
      <c r="L26" s="109"/>
      <c r="M26" s="109"/>
      <c r="N26" s="108"/>
      <c r="O26" s="108"/>
    </row>
    <row r="27" spans="1:18" ht="13.2" customHeight="1" thickBot="1" x14ac:dyDescent="0.35">
      <c r="A27" s="113"/>
      <c r="B27" s="114"/>
      <c r="C27" s="115"/>
      <c r="D27" s="11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8"/>
      <c r="Q28" s="69"/>
    </row>
    <row r="29" spans="1:18" ht="20.100000000000001" customHeight="1" x14ac:dyDescent="0.25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1"/>
      <c r="Q29" s="69"/>
    </row>
    <row r="30" spans="1:18" ht="20.100000000000001" customHeight="1" thickBot="1" x14ac:dyDescent="0.3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4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15" t="s">
        <v>19</v>
      </c>
      <c r="B33" s="216"/>
      <c r="C33" s="216"/>
      <c r="D33" s="216"/>
      <c r="E33" s="216"/>
      <c r="F33" s="217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2" customHeight="1" thickBot="1" x14ac:dyDescent="0.3">
      <c r="A34" s="5" t="s">
        <v>6</v>
      </c>
      <c r="B34" s="168" t="s">
        <v>24</v>
      </c>
      <c r="C34" s="169"/>
      <c r="D34" s="170" t="s">
        <v>23</v>
      </c>
      <c r="E34" s="171"/>
      <c r="F34" s="171"/>
      <c r="G34" s="172"/>
      <c r="H34" s="170" t="s">
        <v>20</v>
      </c>
      <c r="I34" s="172"/>
      <c r="J34" s="171" t="s">
        <v>21</v>
      </c>
      <c r="K34" s="171"/>
      <c r="L34" s="181" t="s">
        <v>3</v>
      </c>
      <c r="M34" s="181"/>
      <c r="N34" s="220" t="s">
        <v>4</v>
      </c>
      <c r="O34" s="221"/>
      <c r="P34" s="60" t="s">
        <v>22</v>
      </c>
    </row>
    <row r="35" spans="1:17" ht="18.75" customHeight="1" thickBot="1" x14ac:dyDescent="0.3">
      <c r="A35" s="61" t="s">
        <v>25</v>
      </c>
      <c r="B35" s="166"/>
      <c r="C35" s="167"/>
      <c r="D35" s="173"/>
      <c r="E35" s="174"/>
      <c r="F35" s="174"/>
      <c r="G35" s="175"/>
      <c r="H35" s="173"/>
      <c r="I35" s="175"/>
      <c r="J35" s="179"/>
      <c r="K35" s="180"/>
      <c r="L35" s="177"/>
      <c r="M35" s="178"/>
      <c r="N35" s="222"/>
      <c r="O35" s="223"/>
      <c r="P35" s="59">
        <f t="shared" ref="P35:P43" si="4">L35-N35</f>
        <v>0</v>
      </c>
    </row>
    <row r="36" spans="1:17" ht="18.75" customHeight="1" thickBot="1" x14ac:dyDescent="0.3">
      <c r="A36" s="62" t="s">
        <v>25</v>
      </c>
      <c r="B36" s="165"/>
      <c r="C36" s="165"/>
      <c r="D36" s="120"/>
      <c r="E36" s="121"/>
      <c r="F36" s="121"/>
      <c r="G36" s="122"/>
      <c r="H36" s="120"/>
      <c r="I36" s="122"/>
      <c r="J36" s="200"/>
      <c r="K36" s="201"/>
      <c r="L36" s="177"/>
      <c r="M36" s="178"/>
      <c r="N36" s="222"/>
      <c r="O36" s="223"/>
      <c r="P36" s="59">
        <f t="shared" si="4"/>
        <v>0</v>
      </c>
    </row>
    <row r="37" spans="1:17" ht="19.2" customHeight="1" thickBot="1" x14ac:dyDescent="0.3">
      <c r="A37" s="62" t="s">
        <v>25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76"/>
      <c r="L37" s="123"/>
      <c r="M37" s="124"/>
      <c r="N37" s="116"/>
      <c r="O37" s="117"/>
      <c r="P37" s="59">
        <f t="shared" si="4"/>
        <v>0</v>
      </c>
    </row>
    <row r="38" spans="1:17" ht="19.5" customHeight="1" thickBot="1" x14ac:dyDescent="0.3">
      <c r="A38" s="61" t="s">
        <v>25</v>
      </c>
      <c r="B38" s="125"/>
      <c r="C38" s="126"/>
      <c r="D38" s="118"/>
      <c r="E38" s="127"/>
      <c r="F38" s="127"/>
      <c r="G38" s="119"/>
      <c r="H38" s="118"/>
      <c r="I38" s="119"/>
      <c r="J38" s="118"/>
      <c r="K38" s="119"/>
      <c r="L38" s="123"/>
      <c r="M38" s="124"/>
      <c r="N38" s="116"/>
      <c r="O38" s="117"/>
      <c r="P38" s="59">
        <f t="shared" si="4"/>
        <v>0</v>
      </c>
    </row>
    <row r="39" spans="1:17" ht="19.5" customHeight="1" thickBot="1" x14ac:dyDescent="0.3">
      <c r="A39" s="62" t="s">
        <v>25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9">
        <f t="shared" si="4"/>
        <v>0</v>
      </c>
    </row>
    <row r="40" spans="1:17" ht="19.5" customHeight="1" thickBot="1" x14ac:dyDescent="0.3">
      <c r="A40" s="62" t="s">
        <v>25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9">
        <f t="shared" si="4"/>
        <v>0</v>
      </c>
    </row>
    <row r="41" spans="1:17" ht="19.5" customHeight="1" thickBot="1" x14ac:dyDescent="0.3">
      <c r="A41" s="61" t="s">
        <v>25</v>
      </c>
      <c r="B41" s="125"/>
      <c r="C41" s="126"/>
      <c r="D41" s="118"/>
      <c r="E41" s="127"/>
      <c r="F41" s="127"/>
      <c r="G41" s="119"/>
      <c r="H41" s="118"/>
      <c r="I41" s="119"/>
      <c r="J41" s="118"/>
      <c r="K41" s="119"/>
      <c r="L41" s="123"/>
      <c r="M41" s="124"/>
      <c r="N41" s="116"/>
      <c r="O41" s="117"/>
      <c r="P41" s="59">
        <f t="shared" si="4"/>
        <v>0</v>
      </c>
    </row>
    <row r="42" spans="1:17" ht="19.5" customHeight="1" thickBot="1" x14ac:dyDescent="0.3">
      <c r="A42" s="62" t="s">
        <v>25</v>
      </c>
      <c r="B42" s="118"/>
      <c r="C42" s="119"/>
      <c r="D42" s="120"/>
      <c r="E42" s="121"/>
      <c r="F42" s="121"/>
      <c r="G42" s="122"/>
      <c r="H42" s="120"/>
      <c r="I42" s="122"/>
      <c r="J42" s="120"/>
      <c r="K42" s="122"/>
      <c r="L42" s="123"/>
      <c r="M42" s="124"/>
      <c r="N42" s="116"/>
      <c r="O42" s="117"/>
      <c r="P42" s="59">
        <f t="shared" si="4"/>
        <v>0</v>
      </c>
    </row>
    <row r="43" spans="1:17" ht="18.75" customHeight="1" x14ac:dyDescent="0.25">
      <c r="A43" s="62" t="s">
        <v>25</v>
      </c>
      <c r="B43" s="118"/>
      <c r="C43" s="119"/>
      <c r="D43" s="120"/>
      <c r="E43" s="121"/>
      <c r="F43" s="121"/>
      <c r="G43" s="122"/>
      <c r="H43" s="120"/>
      <c r="I43" s="122"/>
      <c r="J43" s="120"/>
      <c r="K43" s="122"/>
      <c r="L43" s="123"/>
      <c r="M43" s="124"/>
      <c r="N43" s="116"/>
      <c r="O43" s="117"/>
      <c r="P43" s="59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E082AE-9607-4CD6-BFF0-7C38B5C9B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</cp:lastModifiedBy>
  <cp:revision/>
  <cp:lastPrinted>2017-11-15T17:23:59Z</cp:lastPrinted>
  <dcterms:created xsi:type="dcterms:W3CDTF">2015-11-16T19:09:52Z</dcterms:created>
  <dcterms:modified xsi:type="dcterms:W3CDTF">2023-05-31T13:48:34Z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