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 Weale\Documents\QT\"/>
    </mc:Choice>
  </mc:AlternateContent>
  <xr:revisionPtr revIDLastSave="0" documentId="13_ncr:1_{C60331E4-FFB3-49F5-B58B-9EBDB73F068E}" xr6:coauthVersionLast="47" xr6:coauthVersionMax="47" xr10:uidLastSave="{00000000-0000-0000-0000-000000000000}"/>
  <bookViews>
    <workbookView xWindow="8340" yWindow="1596" windowWidth="13332" windowHeight="11844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<sst xmlns="http://schemas.openxmlformats.org/spreadsheetml/2006/main" count="56" uniqueCount="34">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</sst>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topLeftCell="A19" zoomScaleNormal="55" zoomScaleSheetLayoutView="100" workbookViewId="0">
      <selection activeCell="J21" sqref="J21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9" t="s">
        <v>25</v>
      </c>
      <c r="E4" s="140"/>
      <c r="F4" s="137" t="s">
        <v>26</v>
      </c>
      <c r="G4" s="138"/>
      <c r="H4" s="133" t="s">
        <v>27</v>
      </c>
      <c r="I4" s="134"/>
      <c r="J4" s="133" t="s">
        <v>28</v>
      </c>
      <c r="K4" s="134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784</v>
      </c>
      <c r="F6" s="91">
        <v>350</v>
      </c>
      <c r="G6" s="92">
        <v>309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853</v>
      </c>
      <c r="F7" s="93">
        <v>350</v>
      </c>
      <c r="G7" s="94">
        <v>323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811</v>
      </c>
      <c r="F8" s="93">
        <v>350</v>
      </c>
      <c r="G8" s="94">
        <v>392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>
        <v>887</v>
      </c>
      <c r="J9" s="26">
        <v>750</v>
      </c>
      <c r="K9" s="27">
        <v>887</v>
      </c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1435</v>
      </c>
      <c r="J10" s="26">
        <v>0</v>
      </c>
      <c r="K10" s="27">
        <v>262</v>
      </c>
    </row>
    <row r="11" spans="2:17" ht="20.100000000000001" customHeight="1" thickBot="1" x14ac:dyDescent="0.3">
      <c r="B11" s="135" t="s">
        <v>10</v>
      </c>
      <c r="C11" s="136"/>
      <c r="D11" s="41">
        <f>SUM(D6:D10)</f>
        <v>2400</v>
      </c>
      <c r="E11" s="42">
        <f>SUM(E6:E10)</f>
        <v>2448</v>
      </c>
      <c r="F11" s="96">
        <f>SUM(F6:F8)</f>
        <v>1050</v>
      </c>
      <c r="G11" s="97">
        <f>SUM(G6:G8)</f>
        <v>1024</v>
      </c>
      <c r="H11" s="64">
        <f>SUM(H6:H10)</f>
        <v>2100</v>
      </c>
      <c r="I11" s="43">
        <f>SUM(I6:I10)</f>
        <v>2322</v>
      </c>
      <c r="J11" s="64">
        <f>SUM(J6:J10)</f>
        <v>750</v>
      </c>
      <c r="K11" s="95">
        <f>SUM(K6:K10)</f>
        <v>1149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7" t="s">
        <v>31</v>
      </c>
      <c r="C14" s="127"/>
      <c r="D14" s="127"/>
      <c r="E14" s="127"/>
      <c r="F14" s="127"/>
      <c r="G14" s="127"/>
      <c r="H14" s="127"/>
      <c r="I14" s="127"/>
      <c r="J14" s="127"/>
      <c r="K14" s="127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29" t="s">
        <v>11</v>
      </c>
      <c r="I16" s="130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19" t="s">
        <v>10</v>
      </c>
      <c r="C17" s="120"/>
      <c r="D17" s="47" t="s">
        <v>4</v>
      </c>
      <c r="E17" s="48" t="s">
        <v>5</v>
      </c>
      <c r="H17" s="131"/>
      <c r="I17" s="132"/>
      <c r="J17" s="111"/>
      <c r="K17" s="112"/>
    </row>
    <row r="18" spans="2:23" ht="18.75" customHeight="1" x14ac:dyDescent="0.25">
      <c r="B18" s="121" t="s">
        <v>13</v>
      </c>
      <c r="C18" s="122"/>
      <c r="D18" s="49">
        <f>D11</f>
        <v>2400</v>
      </c>
      <c r="E18" s="50">
        <f>E11</f>
        <v>2448</v>
      </c>
      <c r="H18" s="77" t="s">
        <v>14</v>
      </c>
      <c r="I18" s="78"/>
      <c r="J18" s="60">
        <v>2E-3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3" t="s">
        <v>15</v>
      </c>
      <c r="C19" s="124"/>
      <c r="D19" s="53">
        <f>H11</f>
        <v>2100</v>
      </c>
      <c r="E19" s="54">
        <f>I11</f>
        <v>2322</v>
      </c>
      <c r="H19" s="79" t="s">
        <v>16</v>
      </c>
      <c r="I19" s="80"/>
      <c r="J19" s="67">
        <v>4.0000000000000001E-3</v>
      </c>
      <c r="K19" s="68"/>
    </row>
    <row r="20" spans="2:23" ht="18.75" customHeight="1" thickBot="1" x14ac:dyDescent="0.35">
      <c r="B20" s="125" t="s">
        <v>17</v>
      </c>
      <c r="C20" s="126"/>
      <c r="D20" s="51">
        <f>D18-D19</f>
        <v>300</v>
      </c>
      <c r="E20" s="52">
        <f>E18-E19</f>
        <v>126</v>
      </c>
      <c r="H20" s="75" t="s">
        <v>18</v>
      </c>
      <c r="I20" s="76"/>
      <c r="J20" s="69">
        <v>3.0000000000000001E-3</v>
      </c>
      <c r="K20" s="70"/>
      <c r="N20" s="1" t="b">
        <f>AND(J21&gt;=-0.02, J21&lt;=0.02)</f>
        <v>1</v>
      </c>
    </row>
    <row r="21" spans="2:23" ht="16.5" customHeight="1" thickBot="1" x14ac:dyDescent="0.3">
      <c r="H21" s="73" t="s">
        <v>19</v>
      </c>
      <c r="I21" s="74"/>
      <c r="J21" s="71">
        <f>IFERROR(AVERAGE(J18:K20),"")</f>
        <v>3.0000000000000005E-3</v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28" t="s">
        <v>32</v>
      </c>
      <c r="C24" s="128"/>
      <c r="D24" s="128"/>
      <c r="E24" s="128"/>
      <c r="F24" s="128"/>
      <c r="G24" s="128"/>
      <c r="H24" s="128"/>
      <c r="I24" s="128"/>
      <c r="J24" s="128"/>
      <c r="K24" s="128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29" t="s">
        <v>11</v>
      </c>
      <c r="I26" s="130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19" t="s">
        <v>10</v>
      </c>
      <c r="C27" s="120"/>
      <c r="D27" s="47" t="s">
        <v>4</v>
      </c>
      <c r="E27" s="48" t="s">
        <v>5</v>
      </c>
      <c r="G27" s="89"/>
      <c r="H27" s="131"/>
      <c r="I27" s="132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1" t="s">
        <v>13</v>
      </c>
      <c r="C28" s="122"/>
      <c r="D28" s="98">
        <f>F11</f>
        <v>1050</v>
      </c>
      <c r="E28" s="99">
        <f>G11</f>
        <v>1024</v>
      </c>
      <c r="G28" s="89"/>
      <c r="H28" s="77" t="s">
        <v>14</v>
      </c>
      <c r="I28" s="78"/>
      <c r="J28" s="113">
        <v>5.0000000000000001E-3</v>
      </c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3" t="s">
        <v>15</v>
      </c>
      <c r="C29" s="124"/>
      <c r="D29" s="53">
        <f>J11</f>
        <v>750</v>
      </c>
      <c r="E29" s="54">
        <f>K11</f>
        <v>1149</v>
      </c>
      <c r="G29" s="89"/>
      <c r="H29" s="79" t="s">
        <v>16</v>
      </c>
      <c r="I29" s="80"/>
      <c r="J29" s="115">
        <v>2E-3</v>
      </c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5" t="s">
        <v>17</v>
      </c>
      <c r="C30" s="126"/>
      <c r="D30" s="51">
        <f>D28-D29</f>
        <v>300</v>
      </c>
      <c r="E30" s="52">
        <f>E28-E29</f>
        <v>-125</v>
      </c>
      <c r="G30" s="89"/>
      <c r="H30" s="75" t="s">
        <v>18</v>
      </c>
      <c r="I30" s="76"/>
      <c r="J30" s="117">
        <v>5.0000000000000001E-3</v>
      </c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>
        <f>IFERROR(AVERAGE(J28:K30),"")</f>
        <v>4.0000000000000001E-3</v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3e5f4dc7-86db-493c-83c7-3c7665976394"/>
    <ds:schemaRef ds:uri="http://schemas.openxmlformats.org/package/2006/metadata/core-properties"/>
    <ds:schemaRef ds:uri="http://schemas.microsoft.com/office/infopath/2007/PartnerControls"/>
    <ds:schemaRef ds:uri="616d5787-8033-417d-8d26-bf00747a0ed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cp:lastPrinted>2025-10-14T19:54:43Z</cp:lastPrinted>
  <dcterms:created xsi:type="dcterms:W3CDTF">2015-11-16T19:09:52Z</dcterms:created>
  <dcterms:modified xsi:type="dcterms:W3CDTF">2025-10-15T02:55:44Z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