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WINGSTOP PASO ROBLES\"/>
    </mc:Choice>
  </mc:AlternateContent>
  <xr:revisionPtr revIDLastSave="0" documentId="8_{6069F4EB-F91F-4E07-AF7E-3B79357C1E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<sst xmlns="http://schemas.openxmlformats.org/spreadsheetml/2006/main" count="68" uniqueCount="42">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</sst>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/>
      <c r="C6" s="23">
        <v>2000</v>
      </c>
      <c r="D6" s="24">
        <v>1968</v>
      </c>
      <c r="E6" s="23">
        <f t="shared" ref="E6:F7" si="0">C6-G6</f>
        <v>1723</v>
      </c>
      <c r="F6" s="24">
        <f t="shared" si="0"/>
        <v>1693</v>
      </c>
      <c r="G6" s="25">
        <v>277</v>
      </c>
      <c r="H6" s="26">
        <v>275</v>
      </c>
      <c r="I6" s="27">
        <f>G6/C6</f>
        <v>0.13850000000000001</v>
      </c>
      <c r="J6" s="28">
        <f>H6/D6</f>
        <v>0.13973577235772358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/>
      <c r="C7" s="35">
        <v>3000</v>
      </c>
      <c r="D7" s="36">
        <v>3087</v>
      </c>
      <c r="E7" s="35">
        <f t="shared" si="0"/>
        <v>2722</v>
      </c>
      <c r="F7" s="36">
        <f t="shared" si="0"/>
        <v>2814</v>
      </c>
      <c r="G7" s="37">
        <v>278</v>
      </c>
      <c r="H7" s="38">
        <v>273</v>
      </c>
      <c r="I7" s="39">
        <f t="shared" ref="I7:J7" si="1">G7/C7</f>
        <v>9.2666666666666661E-2</v>
      </c>
      <c r="J7" s="40">
        <f t="shared" si="1"/>
        <v>8.8435374149659865E-2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2000</v>
      </c>
      <c r="L8" s="38">
        <v>2129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2475</v>
      </c>
      <c r="N9" s="51">
        <v>2429</v>
      </c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80</v>
      </c>
      <c r="P10" s="53">
        <v>75</v>
      </c>
      <c r="Q10" s="63"/>
      <c r="R10" s="68"/>
    </row>
    <row r="11" spans="1:21" ht="20.100000000000001" customHeight="1" thickBot="1" x14ac:dyDescent="0.25">
      <c r="A11" s="104" t="s">
        <v>19</v>
      </c>
      <c r="B11" s="105"/>
      <c r="C11" s="76">
        <f>SUM(C6:C10)</f>
        <v>5000</v>
      </c>
      <c r="D11" s="77">
        <f>SUM(D6:D10)</f>
        <v>5055</v>
      </c>
      <c r="E11" s="76">
        <f>SUM(E6:E10)</f>
        <v>4445</v>
      </c>
      <c r="F11" s="77">
        <f>SUM(F6:F10)</f>
        <v>4507</v>
      </c>
      <c r="G11" s="78">
        <f>SUM(G6:G10)</f>
        <v>555</v>
      </c>
      <c r="H11" s="79">
        <f>SUM(H6:H10)</f>
        <v>548</v>
      </c>
      <c r="I11" s="80"/>
      <c r="J11" s="81"/>
      <c r="K11" s="78">
        <f>SUM(K6:K10)</f>
        <v>2000</v>
      </c>
      <c r="L11" s="79">
        <f>SUM(L6:L10)</f>
        <v>2129</v>
      </c>
      <c r="M11" s="103">
        <f>SUM(M6:M10)</f>
        <v>2475</v>
      </c>
      <c r="N11" s="82">
        <f>SUM(N6:N10)</f>
        <v>2429</v>
      </c>
      <c r="O11" s="83">
        <f>SUM(O6:O10)</f>
        <v>80</v>
      </c>
      <c r="P11" s="84">
        <f>SUM(P6:P10)</f>
        <v>75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25</v>
      </c>
      <c r="B15" s="192"/>
      <c r="C15" s="90">
        <f>G11+K11</f>
        <v>2555</v>
      </c>
      <c r="D15" s="91">
        <f>H11+L11</f>
        <v>2677</v>
      </c>
      <c r="F15" s="120" t="s">
        <v>26</v>
      </c>
      <c r="G15" s="121"/>
      <c r="H15" s="180">
        <v>-1.41E-2</v>
      </c>
      <c r="I15" s="181"/>
      <c r="J15" s="182"/>
      <c r="L15" s="169"/>
      <c r="M15" s="169"/>
      <c r="N15" s="169"/>
      <c r="O15" s="169"/>
      <c r="P15" s="102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25">
      <c r="A16" s="193" t="s">
        <v>27</v>
      </c>
      <c r="B16" s="194"/>
      <c r="C16" s="94">
        <f>M11+O11</f>
        <v>2555</v>
      </c>
      <c r="D16" s="95">
        <f>N11+P11</f>
        <v>2504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>
        <f>IF(R15=TRUE, 1, 0)</f>
        <v>0</v>
      </c>
    </row>
    <row r="17" spans="1:18" ht="18.75" customHeight="1" thickBot="1" x14ac:dyDescent="0.3">
      <c r="A17" s="195" t="s">
        <v>30</v>
      </c>
      <c r="B17" s="196"/>
      <c r="C17" s="92">
        <f>C15-C16</f>
        <v>0</v>
      </c>
      <c r="D17" s="93">
        <f>D15-D16</f>
        <v>173</v>
      </c>
      <c r="F17" s="201" t="s">
        <v>31</v>
      </c>
      <c r="G17" s="202"/>
      <c r="H17" s="186">
        <v>-1.7500000000000002E-2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5">
      <c r="F18" s="136" t="s">
        <v>32</v>
      </c>
      <c r="G18" s="137"/>
      <c r="H18" s="177">
        <f>AVERAGE(H15:J17)</f>
        <v>-1.5800000000000002E-2</v>
      </c>
      <c r="I18" s="178"/>
      <c r="J18" s="179"/>
      <c r="L18" s="166" t="s">
        <v>33</v>
      </c>
      <c r="M18" s="166"/>
      <c r="N18" s="166"/>
      <c r="O18" s="16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25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2024-11-28T03:52:49Z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