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12 Naples/4 ASSET-REPORT DOCS/"/>
    </mc:Choice>
  </mc:AlternateContent>
  <xr:revisionPtr revIDLastSave="96" documentId="13_ncr:1_{EB8C3A1E-E5DA-4C21-88D5-0193A5B56878}" xr6:coauthVersionLast="47" xr6:coauthVersionMax="47" xr10:uidLastSave="{11E3CB83-46D6-4052-A2D0-9D0883BBC81A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D27" i="1"/>
  <c r="C27" i="1" l="1"/>
  <c r="E8" i="1"/>
  <c r="F8" i="1"/>
  <c r="I8" i="1"/>
  <c r="J8" i="1"/>
  <c r="E9" i="1"/>
  <c r="F9" i="1"/>
  <c r="I9" i="1"/>
  <c r="J9" i="1"/>
  <c r="I10" i="1"/>
  <c r="J10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<sst xmlns="http://schemas.openxmlformats.org/spreadsheetml/2006/main" count="84" uniqueCount="52">
  <si>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</si>
  <si>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</si>
  <si>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</si>
  <si>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</si>
  <si>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</si>
  <si>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</si>
  <si>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</si>
  <si>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</si>
  <si>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</si>
  <si>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</si>
  <si>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</si>
  <si>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</si>
  <si>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</si>
  <si>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</si>
  <si>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</si>
  <si>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</si>
  <si>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</si>
  <si>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</si>
  <si>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</si>
  <si>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</si>
  <si>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</si>
  <si>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</si>
  <si>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</si>
  <si>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</si>
  <si>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</si>
  <si>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</si>
  <si>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</si>
  <si>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</si>
  <si>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</si>
  <si>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</si>
  <si>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</si>
  <si>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</si>
  <si>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</si>
  <si>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</si>
  <si>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</si>
  <si>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</si>
  <si>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</si>
  <si>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</si>
  <si>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</si>
  <si>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DOAS-1</t>
  </si>
  <si>
    <t>FCU-5</t>
  </si>
  <si>
    <t>FCU-6</t>
  </si>
  <si>
    <t>KEF-1</t>
  </si>
  <si>
    <t>KEF-2</t>
  </si>
  <si>
    <t>FCU-1 /  FCU-2</t>
  </si>
  <si>
    <t>FCU-3 / FCU-4</t>
  </si>
  <si>
    <t xml:space="preserve">DINING </t>
  </si>
  <si>
    <t xml:space="preserve">KITCHEN </t>
  </si>
  <si>
    <t xml:space="preserve">BOH </t>
  </si>
  <si>
    <t xml:space="preserve">OFFICE 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</si>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</sst>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2</xdr:col>
      <xdr:colOff>741990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80" zoomScaleNormal="55" zoomScaleSheetLayoutView="80" workbookViewId="0">
      <selection activeCell="C27" sqref="C27"/>
    </sheetView>
  </sheetViews>
  <sheetFormatPr defaultColWidth="9.08984375" defaultRowHeight="12.5" x14ac:dyDescent="0.25"/>
  <cols>
    <col min="1" max="1" width="14.17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97" t="s">
        <v>30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24</v>
      </c>
      <c r="J4" s="167"/>
      <c r="K4" s="172" t="s">
        <v>3</v>
      </c>
      <c r="L4" s="173"/>
      <c r="M4" s="170" t="s">
        <v>4</v>
      </c>
      <c r="N4" s="171"/>
      <c r="O4" s="170" t="s">
        <v>35</v>
      </c>
      <c r="P4" s="171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39</v>
      </c>
      <c r="B6" s="74" t="s">
        <v>47</v>
      </c>
      <c r="C6" s="23">
        <v>2000</v>
      </c>
      <c r="D6" s="24"/>
      <c r="E6" s="23">
        <f t="shared" ref="E6:F7" si="0">C6-G6</f>
        <v>0</v>
      </c>
      <c r="F6" s="24">
        <f t="shared" si="0"/>
        <v>0</v>
      </c>
      <c r="G6" s="25">
        <v>2000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44</v>
      </c>
      <c r="B7" s="75" t="s">
        <v>46</v>
      </c>
      <c r="C7" s="35">
        <v>1300</v>
      </c>
      <c r="D7" s="36"/>
      <c r="E7" s="35">
        <f t="shared" si="0"/>
        <v>1300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19.5" customHeight="1" x14ac:dyDescent="0.25">
      <c r="A8" s="77" t="s">
        <v>45</v>
      </c>
      <c r="B8" s="75" t="s">
        <v>47</v>
      </c>
      <c r="C8" s="35">
        <v>1300</v>
      </c>
      <c r="D8" s="36"/>
      <c r="E8" s="35">
        <f t="shared" ref="E8:E9" si="2">C8-G8</f>
        <v>1300</v>
      </c>
      <c r="F8" s="36">
        <f t="shared" ref="F8:F9" si="3">D8-H8</f>
        <v>0</v>
      </c>
      <c r="G8" s="37">
        <v>0</v>
      </c>
      <c r="H8" s="38"/>
      <c r="I8" s="39">
        <f t="shared" ref="I8" si="4">G8/C8</f>
        <v>0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49999999999999" customHeight="1" x14ac:dyDescent="0.25">
      <c r="A9" s="77" t="s">
        <v>40</v>
      </c>
      <c r="B9" s="75" t="s">
        <v>48</v>
      </c>
      <c r="C9" s="35">
        <v>850</v>
      </c>
      <c r="D9" s="36"/>
      <c r="E9" s="35">
        <f t="shared" si="2"/>
        <v>850</v>
      </c>
      <c r="F9" s="36">
        <f t="shared" si="3"/>
        <v>0</v>
      </c>
      <c r="G9" s="37">
        <v>0</v>
      </c>
      <c r="H9" s="38"/>
      <c r="I9" s="39">
        <f t="shared" ref="I9" si="6">G9/C9</f>
        <v>0</v>
      </c>
      <c r="J9" s="40" t="e">
        <f t="shared" ref="J9:J10" si="7">H9/D9</f>
        <v>#DIV/0!</v>
      </c>
      <c r="K9" s="41"/>
      <c r="L9" s="42"/>
      <c r="M9" s="43"/>
      <c r="N9" s="44"/>
      <c r="O9" s="45"/>
      <c r="P9" s="46"/>
      <c r="Q9" s="65"/>
      <c r="R9" s="70"/>
    </row>
    <row r="10" spans="1:21" ht="20.149999999999999" customHeight="1" x14ac:dyDescent="0.25">
      <c r="A10" s="77" t="s">
        <v>41</v>
      </c>
      <c r="B10" s="75" t="s">
        <v>49</v>
      </c>
      <c r="C10" s="47"/>
      <c r="D10" s="48"/>
      <c r="E10" s="47"/>
      <c r="F10" s="48"/>
      <c r="G10" s="37">
        <v>50</v>
      </c>
      <c r="H10" s="38"/>
      <c r="I10" s="39" t="e">
        <f>G10/C10</f>
        <v>#DIV/0!</v>
      </c>
      <c r="J10" s="40" t="e">
        <f t="shared" si="7"/>
        <v>#DIV/0!</v>
      </c>
      <c r="K10" s="41"/>
      <c r="L10" s="42"/>
      <c r="M10" s="43"/>
      <c r="N10" s="44"/>
      <c r="O10" s="45"/>
      <c r="P10" s="46"/>
      <c r="Q10" s="65"/>
      <c r="R10" s="70"/>
    </row>
    <row r="11" spans="1:21" ht="20.149999999999999" customHeight="1" x14ac:dyDescent="0.25">
      <c r="A11" s="77" t="s">
        <v>42</v>
      </c>
      <c r="B11" s="75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750</v>
      </c>
      <c r="N11" s="51"/>
      <c r="O11" s="45"/>
      <c r="P11" s="46"/>
      <c r="Q11" s="65"/>
      <c r="R11" s="70"/>
    </row>
    <row r="12" spans="1:21" ht="20.149999999999999" customHeight="1" x14ac:dyDescent="0.25">
      <c r="A12" s="77" t="s">
        <v>43</v>
      </c>
      <c r="B12" s="75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/>
      <c r="O12" s="45"/>
      <c r="P12" s="46"/>
      <c r="Q12" s="65"/>
      <c r="R12" s="70"/>
    </row>
    <row r="13" spans="1:21" ht="20.149999999999999" customHeight="1" thickBot="1" x14ac:dyDescent="0.3">
      <c r="A13" s="87" t="s">
        <v>10</v>
      </c>
      <c r="B13" s="88" t="s">
        <v>51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150</v>
      </c>
      <c r="P13" s="56"/>
      <c r="Q13" s="65"/>
      <c r="R13" s="70"/>
    </row>
    <row r="14" spans="1:21" ht="20.149999999999999" customHeight="1" thickBot="1" x14ac:dyDescent="0.3">
      <c r="A14" s="132" t="s">
        <v>25</v>
      </c>
      <c r="B14" s="133"/>
      <c r="C14" s="78">
        <f t="shared" ref="C14:H14" si="8">SUM(C6:C13)</f>
        <v>5450</v>
      </c>
      <c r="D14" s="79">
        <f t="shared" si="8"/>
        <v>0</v>
      </c>
      <c r="E14" s="78">
        <f t="shared" si="8"/>
        <v>3450</v>
      </c>
      <c r="F14" s="79">
        <f t="shared" si="8"/>
        <v>0</v>
      </c>
      <c r="G14" s="80">
        <f t="shared" si="8"/>
        <v>2050</v>
      </c>
      <c r="H14" s="81">
        <f t="shared" si="8"/>
        <v>0</v>
      </c>
      <c r="I14" s="82"/>
      <c r="J14" s="83"/>
      <c r="K14" s="80">
        <f t="shared" ref="K14:P14" si="9">SUM(K6:K13)</f>
        <v>0</v>
      </c>
      <c r="L14" s="81">
        <f t="shared" si="9"/>
        <v>0</v>
      </c>
      <c r="M14" s="113">
        <f t="shared" si="9"/>
        <v>1450</v>
      </c>
      <c r="N14" s="84">
        <f t="shared" si="9"/>
        <v>0</v>
      </c>
      <c r="O14" s="85">
        <f t="shared" si="9"/>
        <v>150</v>
      </c>
      <c r="P14" s="86">
        <f t="shared" si="9"/>
        <v>0</v>
      </c>
      <c r="Q14" s="52"/>
      <c r="R14" s="70"/>
    </row>
    <row r="15" spans="1:21" ht="20.149999999999999" customHeight="1" thickBot="1" x14ac:dyDescent="0.3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49999999999999" customHeight="1" thickBot="1" x14ac:dyDescent="0.35">
      <c r="A16" s="108" t="s">
        <v>26</v>
      </c>
      <c r="B16" s="95"/>
      <c r="C16" s="95"/>
      <c r="D16" s="95"/>
      <c r="F16" s="225" t="s">
        <v>11</v>
      </c>
      <c r="G16" s="226"/>
      <c r="H16" s="201" t="s">
        <v>29</v>
      </c>
      <c r="I16" s="202"/>
      <c r="J16" s="203"/>
      <c r="L16" s="107" t="s">
        <v>31</v>
      </c>
      <c r="M16" s="96"/>
      <c r="N16" s="96"/>
      <c r="O16" s="96"/>
      <c r="P16" s="9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4" t="s">
        <v>25</v>
      </c>
      <c r="B17" s="155"/>
      <c r="C17" s="98" t="s">
        <v>7</v>
      </c>
      <c r="D17" s="99" t="s">
        <v>8</v>
      </c>
      <c r="F17" s="227"/>
      <c r="G17" s="228"/>
      <c r="H17" s="204"/>
      <c r="I17" s="205"/>
      <c r="J17" s="206"/>
      <c r="L17" s="198" t="s">
        <v>34</v>
      </c>
      <c r="M17" s="198"/>
      <c r="N17" s="198"/>
      <c r="O17" s="198"/>
      <c r="P17" s="110">
        <f>IF(R16=TRUE, 1, 0)</f>
        <v>1</v>
      </c>
    </row>
    <row r="18" spans="1:21" ht="18.75" customHeight="1" x14ac:dyDescent="0.35">
      <c r="A18" s="219" t="s">
        <v>28</v>
      </c>
      <c r="B18" s="220"/>
      <c r="C18" s="100">
        <f>G14+K14</f>
        <v>2050</v>
      </c>
      <c r="D18" s="101">
        <f>H14+L14</f>
        <v>0</v>
      </c>
      <c r="F18" s="136" t="s">
        <v>12</v>
      </c>
      <c r="G18" s="137"/>
      <c r="H18" s="210"/>
      <c r="I18" s="211"/>
      <c r="J18" s="212"/>
      <c r="L18" s="199"/>
      <c r="M18" s="199"/>
      <c r="N18" s="199"/>
      <c r="O18" s="199"/>
      <c r="P18" s="11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21" t="s">
        <v>27</v>
      </c>
      <c r="B19" s="222"/>
      <c r="C19" s="104">
        <f>M14+O14</f>
        <v>1600</v>
      </c>
      <c r="D19" s="105">
        <f>N14+P14</f>
        <v>0</v>
      </c>
      <c r="F19" s="138" t="s">
        <v>13</v>
      </c>
      <c r="G19" s="139"/>
      <c r="H19" s="213"/>
      <c r="I19" s="214"/>
      <c r="J19" s="215"/>
      <c r="L19" s="200" t="s">
        <v>32</v>
      </c>
      <c r="M19" s="200"/>
      <c r="N19" s="200"/>
      <c r="O19" s="200"/>
      <c r="P19" s="111" t="e">
        <f>IF(R18=TRUE, 1, 0)</f>
        <v>#DIV/0!</v>
      </c>
    </row>
    <row r="20" spans="1:21" ht="18.75" customHeight="1" thickBot="1" x14ac:dyDescent="0.4">
      <c r="A20" s="223" t="s">
        <v>16</v>
      </c>
      <c r="B20" s="224"/>
      <c r="C20" s="102">
        <f>C18-C19</f>
        <v>450</v>
      </c>
      <c r="D20" s="103">
        <f>D18-D19</f>
        <v>0</v>
      </c>
      <c r="F20" s="229" t="s">
        <v>14</v>
      </c>
      <c r="G20" s="230"/>
      <c r="H20" s="216"/>
      <c r="I20" s="217"/>
      <c r="J20" s="218"/>
      <c r="L20" s="199"/>
      <c r="M20" s="199"/>
      <c r="N20" s="199"/>
      <c r="O20" s="199"/>
      <c r="P20" s="112"/>
      <c r="R20" s="1" t="e">
        <f>AND(H21&gt;=-0.02, H21&lt;=0.02)</f>
        <v>#DIV/0!</v>
      </c>
    </row>
    <row r="21" spans="1:21" ht="16.5" customHeight="1" thickBot="1" x14ac:dyDescent="0.3">
      <c r="F21" s="152" t="s">
        <v>15</v>
      </c>
      <c r="G21" s="153"/>
      <c r="H21" s="207" t="e">
        <f>AVERAGE(H18:J20)</f>
        <v>#DIV/0!</v>
      </c>
      <c r="I21" s="208"/>
      <c r="J21" s="209"/>
      <c r="L21" s="196" t="s">
        <v>33</v>
      </c>
      <c r="M21" s="196"/>
      <c r="N21" s="196"/>
      <c r="O21" s="196"/>
      <c r="P21" s="106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6"/>
      <c r="M22" s="196"/>
      <c r="N22" s="196"/>
      <c r="O22" s="196"/>
      <c r="P22" s="109"/>
    </row>
    <row r="23" spans="1:21" ht="32" customHeight="1" thickBot="1" x14ac:dyDescent="0.3">
      <c r="A23" s="108" t="s">
        <v>36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32" customHeight="1" thickBot="1" x14ac:dyDescent="0.3">
      <c r="A24" s="154" t="s">
        <v>25</v>
      </c>
      <c r="B24" s="155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7" customHeight="1" x14ac:dyDescent="0.35">
      <c r="A25" s="126" t="s">
        <v>37</v>
      </c>
      <c r="B25" s="127"/>
      <c r="C25" s="100">
        <f>G6+G8</f>
        <v>2000</v>
      </c>
      <c r="D25" s="101"/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8.649999999999999" customHeight="1" thickBot="1" x14ac:dyDescent="0.4">
      <c r="A26" s="128" t="s">
        <v>38</v>
      </c>
      <c r="B26" s="129"/>
      <c r="C26" s="104">
        <f>M11+M12</f>
        <v>1450</v>
      </c>
      <c r="D26" s="105"/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49999999999999" customHeight="1" thickBot="1" x14ac:dyDescent="0.4">
      <c r="A27" s="130" t="s">
        <v>16</v>
      </c>
      <c r="B27" s="131"/>
      <c r="C27" s="121">
        <f>C25-C26</f>
        <v>550</v>
      </c>
      <c r="D27" s="122">
        <f>D25-D26</f>
        <v>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0" customFormat="1" ht="33" customHeight="1" x14ac:dyDescent="0.35">
      <c r="A28" s="115"/>
      <c r="B28" s="116"/>
      <c r="C28" s="117"/>
      <c r="D28" s="117"/>
      <c r="E28" s="118"/>
      <c r="F28" s="118"/>
      <c r="G28" s="118"/>
      <c r="H28" s="118"/>
      <c r="I28" s="118"/>
      <c r="J28" s="118"/>
      <c r="K28" s="118"/>
      <c r="L28" s="119"/>
      <c r="M28" s="119"/>
      <c r="N28" s="118"/>
      <c r="O28" s="118"/>
    </row>
    <row r="29" spans="1:21" ht="13.25" customHeight="1" thickBot="1" x14ac:dyDescent="0.4">
      <c r="A29" s="123"/>
      <c r="B29" s="124"/>
      <c r="C29" s="125"/>
      <c r="D29" s="125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49999999999999" customHeight="1" x14ac:dyDescent="0.25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2"/>
      <c r="Q30" s="71"/>
    </row>
    <row r="31" spans="1:21" ht="20.149999999999999" customHeight="1" x14ac:dyDescent="0.25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5"/>
      <c r="Q31" s="71"/>
    </row>
    <row r="32" spans="1:21" ht="20.149999999999999" customHeight="1" thickBot="1" x14ac:dyDescent="0.3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8"/>
    </row>
    <row r="33" spans="1:17" ht="20.149999999999999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49999999999999" customHeight="1" thickBot="1" x14ac:dyDescent="0.3">
      <c r="A35" s="149" t="s">
        <v>17</v>
      </c>
      <c r="B35" s="150"/>
      <c r="C35" s="150"/>
      <c r="D35" s="150"/>
      <c r="E35" s="150"/>
      <c r="F35" s="151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25" customHeight="1" thickBot="1" x14ac:dyDescent="0.3">
      <c r="A36" s="5" t="s">
        <v>6</v>
      </c>
      <c r="B36" s="189" t="s">
        <v>22</v>
      </c>
      <c r="C36" s="190"/>
      <c r="D36" s="160" t="s">
        <v>21</v>
      </c>
      <c r="E36" s="162"/>
      <c r="F36" s="162"/>
      <c r="G36" s="161"/>
      <c r="H36" s="160" t="s">
        <v>18</v>
      </c>
      <c r="I36" s="161"/>
      <c r="J36" s="162" t="s">
        <v>19</v>
      </c>
      <c r="K36" s="162"/>
      <c r="L36" s="163" t="s">
        <v>3</v>
      </c>
      <c r="M36" s="163"/>
      <c r="N36" s="156" t="s">
        <v>4</v>
      </c>
      <c r="O36" s="157"/>
      <c r="P36" s="62" t="s">
        <v>20</v>
      </c>
    </row>
    <row r="37" spans="1:17" ht="18.75" customHeight="1" thickBot="1" x14ac:dyDescent="0.3">
      <c r="A37" s="63" t="s">
        <v>23</v>
      </c>
      <c r="B37" s="187"/>
      <c r="C37" s="188"/>
      <c r="D37" s="179"/>
      <c r="E37" s="193"/>
      <c r="F37" s="193"/>
      <c r="G37" s="180"/>
      <c r="H37" s="179"/>
      <c r="I37" s="180"/>
      <c r="J37" s="181"/>
      <c r="K37" s="182"/>
      <c r="L37" s="177"/>
      <c r="M37" s="178"/>
      <c r="N37" s="158"/>
      <c r="O37" s="159"/>
      <c r="P37" s="61">
        <f t="shared" ref="P37:P45" si="10">L37-N37</f>
        <v>0</v>
      </c>
    </row>
    <row r="38" spans="1:17" ht="18.75" customHeight="1" thickBot="1" x14ac:dyDescent="0.3">
      <c r="A38" s="64" t="s">
        <v>23</v>
      </c>
      <c r="B38" s="186"/>
      <c r="C38" s="186"/>
      <c r="D38" s="164"/>
      <c r="E38" s="185"/>
      <c r="F38" s="185"/>
      <c r="G38" s="165"/>
      <c r="H38" s="164"/>
      <c r="I38" s="165"/>
      <c r="J38" s="134"/>
      <c r="K38" s="135"/>
      <c r="L38" s="177"/>
      <c r="M38" s="178"/>
      <c r="N38" s="158"/>
      <c r="O38" s="159"/>
      <c r="P38" s="61">
        <f t="shared" si="10"/>
        <v>0</v>
      </c>
    </row>
    <row r="39" spans="1:17" ht="19.25" customHeight="1" thickBot="1" x14ac:dyDescent="0.3">
      <c r="A39" s="64" t="s">
        <v>23</v>
      </c>
      <c r="B39" s="191"/>
      <c r="C39" s="192"/>
      <c r="D39" s="164"/>
      <c r="E39" s="185"/>
      <c r="F39" s="185"/>
      <c r="G39" s="165"/>
      <c r="H39" s="164"/>
      <c r="I39" s="165"/>
      <c r="J39" s="164"/>
      <c r="K39" s="176"/>
      <c r="L39" s="183"/>
      <c r="M39" s="184"/>
      <c r="N39" s="194"/>
      <c r="O39" s="195"/>
      <c r="P39" s="61">
        <f t="shared" si="10"/>
        <v>0</v>
      </c>
    </row>
    <row r="40" spans="1:17" ht="19.5" customHeight="1" thickBot="1" x14ac:dyDescent="0.3">
      <c r="A40" s="63" t="s">
        <v>23</v>
      </c>
      <c r="B40" s="231"/>
      <c r="C40" s="232"/>
      <c r="D40" s="191"/>
      <c r="E40" s="233"/>
      <c r="F40" s="233"/>
      <c r="G40" s="192"/>
      <c r="H40" s="191"/>
      <c r="I40" s="192"/>
      <c r="J40" s="191"/>
      <c r="K40" s="192"/>
      <c r="L40" s="183"/>
      <c r="M40" s="184"/>
      <c r="N40" s="194"/>
      <c r="O40" s="195"/>
      <c r="P40" s="61">
        <f t="shared" si="10"/>
        <v>0</v>
      </c>
    </row>
    <row r="41" spans="1:17" ht="19.5" customHeight="1" thickBot="1" x14ac:dyDescent="0.3">
      <c r="A41" s="64" t="s">
        <v>23</v>
      </c>
      <c r="B41" s="191"/>
      <c r="C41" s="192"/>
      <c r="D41" s="164"/>
      <c r="E41" s="185"/>
      <c r="F41" s="185"/>
      <c r="G41" s="165"/>
      <c r="H41" s="164"/>
      <c r="I41" s="165"/>
      <c r="J41" s="164"/>
      <c r="K41" s="165"/>
      <c r="L41" s="183"/>
      <c r="M41" s="184"/>
      <c r="N41" s="194"/>
      <c r="O41" s="195"/>
      <c r="P41" s="61">
        <f t="shared" si="10"/>
        <v>0</v>
      </c>
    </row>
    <row r="42" spans="1:17" ht="19.5" customHeight="1" thickBot="1" x14ac:dyDescent="0.3">
      <c r="A42" s="64" t="s">
        <v>23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10"/>
        <v>0</v>
      </c>
    </row>
    <row r="43" spans="1:17" ht="19.5" customHeight="1" thickBot="1" x14ac:dyDescent="0.3">
      <c r="A43" s="63" t="s">
        <v>23</v>
      </c>
      <c r="B43" s="231"/>
      <c r="C43" s="232"/>
      <c r="D43" s="191"/>
      <c r="E43" s="233"/>
      <c r="F43" s="233"/>
      <c r="G43" s="192"/>
      <c r="H43" s="191"/>
      <c r="I43" s="192"/>
      <c r="J43" s="191"/>
      <c r="K43" s="192"/>
      <c r="L43" s="183"/>
      <c r="M43" s="184"/>
      <c r="N43" s="194"/>
      <c r="O43" s="195"/>
      <c r="P43" s="61">
        <f t="shared" si="10"/>
        <v>0</v>
      </c>
    </row>
    <row r="44" spans="1:17" ht="19.5" customHeight="1" thickBot="1" x14ac:dyDescent="0.3">
      <c r="A44" s="64" t="s">
        <v>23</v>
      </c>
      <c r="B44" s="191"/>
      <c r="C44" s="192"/>
      <c r="D44" s="164"/>
      <c r="E44" s="185"/>
      <c r="F44" s="185"/>
      <c r="G44" s="165"/>
      <c r="H44" s="164"/>
      <c r="I44" s="165"/>
      <c r="J44" s="164"/>
      <c r="K44" s="165"/>
      <c r="L44" s="183"/>
      <c r="M44" s="184"/>
      <c r="N44" s="194"/>
      <c r="O44" s="195"/>
      <c r="P44" s="61">
        <f t="shared" si="10"/>
        <v>0</v>
      </c>
    </row>
    <row r="45" spans="1:17" ht="18.75" customHeight="1" x14ac:dyDescent="0.25">
      <c r="A45" s="64" t="s">
        <v>23</v>
      </c>
      <c r="B45" s="191"/>
      <c r="C45" s="192"/>
      <c r="D45" s="164"/>
      <c r="E45" s="185"/>
      <c r="F45" s="185"/>
      <c r="G45" s="165"/>
      <c r="H45" s="164"/>
      <c r="I45" s="165"/>
      <c r="J45" s="164"/>
      <c r="K45" s="165"/>
      <c r="L45" s="183"/>
      <c r="M45" s="184"/>
      <c r="N45" s="194"/>
      <c r="O45" s="195"/>
      <c r="P45" s="61">
        <f t="shared" si="10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CCC74-423E-444A-8D9B-604C4CCF2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2025-12-17T15:13:39Z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