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612 Naples/4 ASSET-REPORT DOCS/"/>
    </mc:Choice>
  </mc:AlternateContent>
  <xr:revisionPtr revIDLastSave="123" documentId="13_ncr:1_{EB8C3A1E-E5DA-4C21-88D5-0193A5B56878}" xr6:coauthVersionLast="47" xr6:coauthVersionMax="47" xr10:uidLastSave="{6DBB0DFF-C063-4D3A-8AF0-FFDED617C2C9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(2)'!$A$1:$P$33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C26" i="1"/>
  <c r="J9" i="1"/>
  <c r="I9" i="1"/>
  <c r="F9" i="1"/>
  <c r="E9" i="1"/>
  <c r="J8" i="1"/>
  <c r="I8" i="1"/>
  <c r="F8" i="1"/>
  <c r="E8" i="1"/>
  <c r="C20" i="1"/>
  <c r="D28" i="1"/>
  <c r="C28" i="1" l="1"/>
  <c r="E10" i="1"/>
  <c r="F10" i="1"/>
  <c r="I10" i="1"/>
  <c r="J10" i="1"/>
  <c r="E11" i="1"/>
  <c r="F11" i="1"/>
  <c r="I11" i="1"/>
  <c r="J11" i="1"/>
  <c r="I12" i="1"/>
  <c r="J12" i="1"/>
  <c r="P41" i="1" l="1"/>
  <c r="P42" i="1"/>
  <c r="P43" i="1"/>
  <c r="P44" i="1"/>
  <c r="P45" i="1"/>
  <c r="P46" i="1"/>
  <c r="P15" i="1" l="1"/>
  <c r="O15" i="1"/>
  <c r="N15" i="1"/>
  <c r="M15" i="1"/>
  <c r="L15" i="1"/>
  <c r="K15" i="1"/>
  <c r="H15" i="1"/>
  <c r="G15" i="1"/>
  <c r="C19" i="1" s="1"/>
  <c r="D15" i="1"/>
  <c r="C15" i="1"/>
  <c r="H22" i="1" l="1"/>
  <c r="P40" i="1"/>
  <c r="P39" i="1"/>
  <c r="P38" i="1"/>
  <c r="T19" i="1" l="1"/>
  <c r="R21" i="1"/>
  <c r="P22" i="1" s="1"/>
  <c r="D20" i="1" l="1"/>
  <c r="D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<sst xmlns="http://schemas.openxmlformats.org/spreadsheetml/2006/main" count="86" uniqueCount="53">
  <si>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</si>
  <si>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</si>
  <si>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</si>
  <si>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</si>
  <si>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</si>
  <si>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</si>
  <si>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</si>
  <si>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</si>
  <si>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</si>
  <si>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</si>
  <si>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</si>
  <si>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</si>
  <si>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</si>
  <si>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</si>
  <si>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</si>
  <si>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</si>
  <si>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</si>
  <si>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</si>
  <si>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</si>
  <si>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</si>
  <si>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</si>
  <si>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</si>
  <si>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</si>
  <si>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</si>
  <si>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</si>
  <si>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</si>
  <si>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</si>
  <si>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</si>
  <si>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</si>
  <si>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</si>
  <si>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</si>
  <si>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</si>
  <si>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</si>
  <si>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</si>
  <si>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</si>
  <si>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</si>
  <si>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</si>
  <si>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</si>
  <si>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</si>
  <si>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DOAS-1</t>
  </si>
  <si>
    <t>FCU-5</t>
  </si>
  <si>
    <t>FCU-6</t>
  </si>
  <si>
    <t>KEF-1</t>
  </si>
  <si>
    <t xml:space="preserve">DINING </t>
  </si>
  <si>
    <t xml:space="preserve">KITCHEN </t>
  </si>
  <si>
    <t xml:space="preserve">BOH </t>
  </si>
  <si>
    <t xml:space="preserve">OFFICE </t>
  </si>
  <si>
    <t xml:space="preserve">KITCHEN HD </t>
  </si>
  <si>
    <t xml:space="preserve">RESTROOM </t>
  </si>
  <si>
    <t>FCU-2</t>
  </si>
  <si>
    <t>FCU-4</t>
  </si>
  <si>
    <t>FCU-1</t>
  </si>
  <si>
    <t xml:space="preserve">FCU-3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</si>
</sst>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2</xdr:col>
      <xdr:colOff>741990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6"/>
  <sheetViews>
    <sheetView showGridLines="0" tabSelected="1" view="pageBreakPreview" topLeftCell="A4" zoomScale="80" zoomScaleNormal="55" zoomScaleSheetLayoutView="80" workbookViewId="0">
      <selection activeCell="W21" sqref="W21"/>
    </sheetView>
  </sheetViews>
  <sheetFormatPr defaultColWidth="9.08984375" defaultRowHeight="12.5" x14ac:dyDescent="0.25"/>
  <cols>
    <col min="1" max="1" width="14.17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18" ht="165.75" customHeight="1" x14ac:dyDescent="0.25"/>
    <row r="2" spans="1:18" ht="21.75" customHeight="1" x14ac:dyDescent="0.4">
      <c r="A2" s="197" t="s">
        <v>30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18" ht="9.75" customHeight="1" thickBot="1" x14ac:dyDescent="0.45">
      <c r="A3" s="97"/>
    </row>
    <row r="4" spans="1:18" ht="20.149999999999999" customHeight="1" thickBot="1" x14ac:dyDescent="0.3">
      <c r="A4" s="6"/>
      <c r="B4" s="8" t="s">
        <v>5</v>
      </c>
      <c r="C4" s="168" t="s">
        <v>0</v>
      </c>
      <c r="D4" s="169"/>
      <c r="E4" s="161" t="s">
        <v>1</v>
      </c>
      <c r="F4" s="160"/>
      <c r="G4" s="174" t="s">
        <v>2</v>
      </c>
      <c r="H4" s="175"/>
      <c r="I4" s="166" t="s">
        <v>24</v>
      </c>
      <c r="J4" s="167"/>
      <c r="K4" s="172" t="s">
        <v>3</v>
      </c>
      <c r="L4" s="173"/>
      <c r="M4" s="170" t="s">
        <v>4</v>
      </c>
      <c r="N4" s="171"/>
      <c r="O4" s="170" t="s">
        <v>35</v>
      </c>
      <c r="P4" s="171"/>
      <c r="Q4" s="7"/>
      <c r="R4" s="66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18" ht="20.149999999999999" customHeight="1" x14ac:dyDescent="0.25">
      <c r="A6" s="76" t="s">
        <v>39</v>
      </c>
      <c r="B6" s="74" t="s">
        <v>44</v>
      </c>
      <c r="C6" s="23">
        <v>2000</v>
      </c>
      <c r="D6" s="24"/>
      <c r="E6" s="23">
        <f t="shared" ref="E6:F7" si="0">C6-G6</f>
        <v>0</v>
      </c>
      <c r="F6" s="24">
        <f t="shared" si="0"/>
        <v>0</v>
      </c>
      <c r="G6" s="25">
        <v>2000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18" ht="20.149999999999999" customHeight="1" x14ac:dyDescent="0.25">
      <c r="A7" s="77" t="s">
        <v>51</v>
      </c>
      <c r="B7" s="75" t="s">
        <v>43</v>
      </c>
      <c r="C7" s="35">
        <v>1300</v>
      </c>
      <c r="D7" s="36"/>
      <c r="E7" s="35">
        <f t="shared" si="0"/>
        <v>1300</v>
      </c>
      <c r="F7" s="36">
        <f t="shared" si="0"/>
        <v>0</v>
      </c>
      <c r="G7" s="37">
        <v>0</v>
      </c>
      <c r="H7" s="38"/>
      <c r="I7" s="39">
        <f t="shared" ref="I7:J7" si="1">G7/C7</f>
        <v>0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18" ht="20.149999999999999" customHeight="1" x14ac:dyDescent="0.25">
      <c r="A8" s="77" t="s">
        <v>49</v>
      </c>
      <c r="B8" s="75" t="s">
        <v>43</v>
      </c>
      <c r="C8" s="35">
        <v>1300</v>
      </c>
      <c r="D8" s="36"/>
      <c r="E8" s="35">
        <f t="shared" ref="E8:E9" si="2">C8-G8</f>
        <v>1300</v>
      </c>
      <c r="F8" s="36">
        <f t="shared" ref="F8:F9" si="3">D8-H8</f>
        <v>0</v>
      </c>
      <c r="G8" s="37">
        <v>0</v>
      </c>
      <c r="H8" s="38"/>
      <c r="I8" s="39">
        <f t="shared" ref="I8:I9" si="4">G8/C8</f>
        <v>0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5"/>
      <c r="R8" s="70"/>
    </row>
    <row r="9" spans="1:18" ht="20.149999999999999" customHeight="1" x14ac:dyDescent="0.25">
      <c r="A9" s="77" t="s">
        <v>52</v>
      </c>
      <c r="B9" s="75" t="s">
        <v>44</v>
      </c>
      <c r="C9" s="35">
        <v>1300</v>
      </c>
      <c r="D9" s="36"/>
      <c r="E9" s="35">
        <f t="shared" si="2"/>
        <v>1300</v>
      </c>
      <c r="F9" s="36">
        <f t="shared" si="3"/>
        <v>0</v>
      </c>
      <c r="G9" s="37">
        <v>0</v>
      </c>
      <c r="H9" s="38"/>
      <c r="I9" s="39">
        <f t="shared" si="4"/>
        <v>0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5"/>
      <c r="R9" s="70"/>
    </row>
    <row r="10" spans="1:18" ht="19.5" customHeight="1" x14ac:dyDescent="0.25">
      <c r="A10" s="77" t="s">
        <v>50</v>
      </c>
      <c r="B10" s="75" t="s">
        <v>44</v>
      </c>
      <c r="C10" s="35">
        <v>1300</v>
      </c>
      <c r="D10" s="36"/>
      <c r="E10" s="35">
        <f t="shared" ref="E10:E11" si="6">C10-G10</f>
        <v>1300</v>
      </c>
      <c r="F10" s="36">
        <f t="shared" ref="F10:F11" si="7">D10-H10</f>
        <v>0</v>
      </c>
      <c r="G10" s="37">
        <v>0</v>
      </c>
      <c r="H10" s="38"/>
      <c r="I10" s="39">
        <f t="shared" ref="I10" si="8">G10/C10</f>
        <v>0</v>
      </c>
      <c r="J10" s="40" t="e">
        <f t="shared" ref="J10" si="9">H10/D10</f>
        <v>#DIV/0!</v>
      </c>
      <c r="K10" s="41"/>
      <c r="L10" s="42"/>
      <c r="M10" s="43"/>
      <c r="N10" s="44"/>
      <c r="O10" s="45"/>
      <c r="P10" s="46"/>
      <c r="Q10" s="65"/>
      <c r="R10" s="70"/>
    </row>
    <row r="11" spans="1:18" ht="20.149999999999999" customHeight="1" x14ac:dyDescent="0.25">
      <c r="A11" s="77" t="s">
        <v>40</v>
      </c>
      <c r="B11" s="75" t="s">
        <v>45</v>
      </c>
      <c r="C11" s="35">
        <v>850</v>
      </c>
      <c r="D11" s="36"/>
      <c r="E11" s="35">
        <f t="shared" si="6"/>
        <v>850</v>
      </c>
      <c r="F11" s="36">
        <f t="shared" si="7"/>
        <v>0</v>
      </c>
      <c r="G11" s="37">
        <v>0</v>
      </c>
      <c r="H11" s="38"/>
      <c r="I11" s="39">
        <f t="shared" ref="I11" si="10">G11/C11</f>
        <v>0</v>
      </c>
      <c r="J11" s="40" t="e">
        <f t="shared" ref="J11:J12" si="11">H11/D11</f>
        <v>#DIV/0!</v>
      </c>
      <c r="K11" s="41"/>
      <c r="L11" s="42"/>
      <c r="M11" s="43"/>
      <c r="N11" s="44"/>
      <c r="O11" s="45"/>
      <c r="P11" s="46"/>
      <c r="Q11" s="65"/>
      <c r="R11" s="70"/>
    </row>
    <row r="12" spans="1:18" ht="20.149999999999999" customHeight="1" x14ac:dyDescent="0.25">
      <c r="A12" s="77" t="s">
        <v>41</v>
      </c>
      <c r="B12" s="75" t="s">
        <v>46</v>
      </c>
      <c r="C12" s="47"/>
      <c r="D12" s="48"/>
      <c r="E12" s="47"/>
      <c r="F12" s="48"/>
      <c r="G12" s="37">
        <v>50</v>
      </c>
      <c r="H12" s="38"/>
      <c r="I12" s="39" t="e">
        <f>G12/C12</f>
        <v>#DIV/0!</v>
      </c>
      <c r="J12" s="40" t="e">
        <f t="shared" si="11"/>
        <v>#DIV/0!</v>
      </c>
      <c r="K12" s="41"/>
      <c r="L12" s="42"/>
      <c r="M12" s="43"/>
      <c r="N12" s="44"/>
      <c r="O12" s="45"/>
      <c r="P12" s="46"/>
      <c r="Q12" s="65"/>
      <c r="R12" s="70"/>
    </row>
    <row r="13" spans="1:18" ht="20.149999999999999" customHeight="1" x14ac:dyDescent="0.25">
      <c r="A13" s="77" t="s">
        <v>42</v>
      </c>
      <c r="B13" s="75" t="s">
        <v>47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1450</v>
      </c>
      <c r="N13" s="51"/>
      <c r="O13" s="45"/>
      <c r="P13" s="46"/>
      <c r="Q13" s="65"/>
      <c r="R13" s="70"/>
    </row>
    <row r="14" spans="1:18" ht="20.149999999999999" customHeight="1" thickBot="1" x14ac:dyDescent="0.3">
      <c r="A14" s="87" t="s">
        <v>10</v>
      </c>
      <c r="B14" s="88" t="s">
        <v>48</v>
      </c>
      <c r="C14" s="89"/>
      <c r="D14" s="90"/>
      <c r="E14" s="91"/>
      <c r="F14" s="90"/>
      <c r="G14" s="92"/>
      <c r="H14" s="54"/>
      <c r="I14" s="53"/>
      <c r="J14" s="54"/>
      <c r="K14" s="92"/>
      <c r="L14" s="54"/>
      <c r="M14" s="93"/>
      <c r="N14" s="94"/>
      <c r="O14" s="55">
        <v>150</v>
      </c>
      <c r="P14" s="56"/>
      <c r="Q14" s="65"/>
      <c r="R14" s="70"/>
    </row>
    <row r="15" spans="1:18" ht="20.149999999999999" customHeight="1" thickBot="1" x14ac:dyDescent="0.3">
      <c r="A15" s="132" t="s">
        <v>25</v>
      </c>
      <c r="B15" s="133"/>
      <c r="C15" s="78">
        <f t="shared" ref="C15:H15" si="12">SUM(C6:C14)</f>
        <v>8050</v>
      </c>
      <c r="D15" s="79">
        <f t="shared" si="12"/>
        <v>0</v>
      </c>
      <c r="E15" s="78">
        <f t="shared" si="12"/>
        <v>6050</v>
      </c>
      <c r="F15" s="79">
        <f t="shared" si="12"/>
        <v>0</v>
      </c>
      <c r="G15" s="80">
        <f t="shared" si="12"/>
        <v>2050</v>
      </c>
      <c r="H15" s="81">
        <f t="shared" si="12"/>
        <v>0</v>
      </c>
      <c r="I15" s="82"/>
      <c r="J15" s="83"/>
      <c r="K15" s="80">
        <f t="shared" ref="K15:P15" si="13">SUM(K6:K14)</f>
        <v>0</v>
      </c>
      <c r="L15" s="81">
        <f t="shared" si="13"/>
        <v>0</v>
      </c>
      <c r="M15" s="113">
        <f t="shared" si="13"/>
        <v>1450</v>
      </c>
      <c r="N15" s="84">
        <f t="shared" si="13"/>
        <v>0</v>
      </c>
      <c r="O15" s="85">
        <f t="shared" si="13"/>
        <v>150</v>
      </c>
      <c r="P15" s="86">
        <f t="shared" si="13"/>
        <v>0</v>
      </c>
      <c r="Q15" s="52"/>
      <c r="R15" s="70"/>
    </row>
    <row r="16" spans="1:18" ht="20.149999999999999" customHeight="1" thickBot="1" x14ac:dyDescent="0.3">
      <c r="A16" s="67"/>
      <c r="B16" s="57"/>
      <c r="C16" s="57"/>
      <c r="D16" s="57"/>
      <c r="E16" s="57"/>
      <c r="F16" s="68"/>
      <c r="G16" s="68"/>
      <c r="H16" s="73"/>
      <c r="I16" s="73"/>
      <c r="J16" s="68"/>
      <c r="K16" s="68"/>
      <c r="L16" s="69"/>
      <c r="M16" s="69"/>
      <c r="N16" s="69"/>
      <c r="O16" s="69"/>
      <c r="P16" s="52"/>
      <c r="Q16" s="70"/>
    </row>
    <row r="17" spans="1:21" ht="20.149999999999999" customHeight="1" thickBot="1" x14ac:dyDescent="0.35">
      <c r="A17" s="108" t="s">
        <v>26</v>
      </c>
      <c r="B17" s="95"/>
      <c r="C17" s="95"/>
      <c r="D17" s="95"/>
      <c r="F17" s="225" t="s">
        <v>11</v>
      </c>
      <c r="G17" s="226"/>
      <c r="H17" s="201" t="s">
        <v>29</v>
      </c>
      <c r="I17" s="202"/>
      <c r="J17" s="203"/>
      <c r="L17" s="107" t="s">
        <v>31</v>
      </c>
      <c r="M17" s="96"/>
      <c r="N17" s="96"/>
      <c r="O17" s="96"/>
      <c r="P17" s="96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54" t="s">
        <v>25</v>
      </c>
      <c r="B18" s="155"/>
      <c r="C18" s="98" t="s">
        <v>7</v>
      </c>
      <c r="D18" s="99" t="s">
        <v>8</v>
      </c>
      <c r="F18" s="227"/>
      <c r="G18" s="228"/>
      <c r="H18" s="204"/>
      <c r="I18" s="205"/>
      <c r="J18" s="206"/>
      <c r="L18" s="198" t="s">
        <v>34</v>
      </c>
      <c r="M18" s="198"/>
      <c r="N18" s="198"/>
      <c r="O18" s="198"/>
      <c r="P18" s="110">
        <f>IF(R17=TRUE, 1, 0)</f>
        <v>1</v>
      </c>
    </row>
    <row r="19" spans="1:21" ht="18.75" customHeight="1" x14ac:dyDescent="0.35">
      <c r="A19" s="219" t="s">
        <v>28</v>
      </c>
      <c r="B19" s="220"/>
      <c r="C19" s="100">
        <f>G15+K15</f>
        <v>2050</v>
      </c>
      <c r="D19" s="101">
        <f>H15+L15</f>
        <v>0</v>
      </c>
      <c r="F19" s="136" t="s">
        <v>12</v>
      </c>
      <c r="G19" s="137"/>
      <c r="H19" s="210"/>
      <c r="I19" s="211"/>
      <c r="J19" s="212"/>
      <c r="L19" s="199"/>
      <c r="M19" s="199"/>
      <c r="N19" s="199"/>
      <c r="O19" s="199"/>
      <c r="P19" s="112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4">
      <c r="A20" s="221" t="s">
        <v>27</v>
      </c>
      <c r="B20" s="222"/>
      <c r="C20" s="104">
        <f>M15+O15</f>
        <v>1600</v>
      </c>
      <c r="D20" s="105">
        <f>N15+P15</f>
        <v>0</v>
      </c>
      <c r="F20" s="138" t="s">
        <v>13</v>
      </c>
      <c r="G20" s="139"/>
      <c r="H20" s="213"/>
      <c r="I20" s="214"/>
      <c r="J20" s="215"/>
      <c r="L20" s="200" t="s">
        <v>32</v>
      </c>
      <c r="M20" s="200"/>
      <c r="N20" s="200"/>
      <c r="O20" s="200"/>
      <c r="P20" s="111" t="e">
        <f>IF(R19=TRUE, 1, 0)</f>
        <v>#DIV/0!</v>
      </c>
    </row>
    <row r="21" spans="1:21" ht="18.75" customHeight="1" thickBot="1" x14ac:dyDescent="0.4">
      <c r="A21" s="223" t="s">
        <v>16</v>
      </c>
      <c r="B21" s="224"/>
      <c r="C21" s="102">
        <f>C19-C20</f>
        <v>450</v>
      </c>
      <c r="D21" s="103">
        <f>D19-D20</f>
        <v>0</v>
      </c>
      <c r="F21" s="229" t="s">
        <v>14</v>
      </c>
      <c r="G21" s="230"/>
      <c r="H21" s="216"/>
      <c r="I21" s="217"/>
      <c r="J21" s="218"/>
      <c r="L21" s="199"/>
      <c r="M21" s="199"/>
      <c r="N21" s="199"/>
      <c r="O21" s="199"/>
      <c r="P21" s="112"/>
      <c r="R21" s="1" t="e">
        <f>AND(H22&gt;=-0.02, H22&lt;=0.02)</f>
        <v>#DIV/0!</v>
      </c>
    </row>
    <row r="22" spans="1:21" ht="16.5" customHeight="1" thickBot="1" x14ac:dyDescent="0.3">
      <c r="F22" s="152" t="s">
        <v>15</v>
      </c>
      <c r="G22" s="153"/>
      <c r="H22" s="207" t="e">
        <f>AVERAGE(H19:J21)</f>
        <v>#DIV/0!</v>
      </c>
      <c r="I22" s="208"/>
      <c r="J22" s="209"/>
      <c r="L22" s="196" t="s">
        <v>33</v>
      </c>
      <c r="M22" s="196"/>
      <c r="N22" s="196"/>
      <c r="O22" s="196"/>
      <c r="P22" s="106" t="e">
        <f>IF(R21=TRUE, 1, 0)</f>
        <v>#DIV/0!</v>
      </c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96"/>
      <c r="M23" s="196"/>
      <c r="N23" s="196"/>
      <c r="O23" s="196"/>
      <c r="P23" s="109"/>
    </row>
    <row r="24" spans="1:21" ht="32" customHeight="1" thickBot="1" x14ac:dyDescent="0.3">
      <c r="A24" s="108" t="s">
        <v>36</v>
      </c>
      <c r="B24" s="95"/>
      <c r="C24" s="95"/>
      <c r="D24" s="95"/>
      <c r="E24" s="52"/>
      <c r="F24" s="52"/>
      <c r="G24" s="52"/>
      <c r="H24" s="52"/>
      <c r="I24" s="52"/>
      <c r="J24" s="52"/>
      <c r="K24" s="52"/>
      <c r="L24" s="114"/>
      <c r="M24" s="114"/>
      <c r="N24" s="114"/>
      <c r="O24" s="114"/>
      <c r="P24" s="109"/>
    </row>
    <row r="25" spans="1:21" ht="32" customHeight="1" thickBot="1" x14ac:dyDescent="0.3">
      <c r="A25" s="154" t="s">
        <v>25</v>
      </c>
      <c r="B25" s="155"/>
      <c r="C25" s="98" t="s">
        <v>7</v>
      </c>
      <c r="D25" s="99" t="s">
        <v>8</v>
      </c>
      <c r="E25" s="52"/>
      <c r="F25" s="52"/>
      <c r="G25" s="52"/>
      <c r="H25" s="52"/>
      <c r="I25" s="52"/>
      <c r="J25" s="52"/>
      <c r="K25" s="52"/>
      <c r="L25" s="114"/>
      <c r="M25" s="114"/>
      <c r="N25" s="114"/>
      <c r="O25" s="114"/>
      <c r="P25" s="109"/>
    </row>
    <row r="26" spans="1:21" ht="17" customHeight="1" x14ac:dyDescent="0.35">
      <c r="A26" s="126" t="s">
        <v>37</v>
      </c>
      <c r="B26" s="127"/>
      <c r="C26" s="100">
        <f>G6+G9+G10</f>
        <v>2000</v>
      </c>
      <c r="D26" s="101"/>
      <c r="E26" s="52"/>
      <c r="F26" s="52"/>
      <c r="G26" s="52"/>
      <c r="H26" s="52"/>
      <c r="I26" s="52"/>
      <c r="J26" s="52"/>
      <c r="K26" s="52"/>
      <c r="L26" s="114"/>
      <c r="M26" s="114"/>
      <c r="N26" s="114"/>
      <c r="O26" s="114"/>
      <c r="P26" s="109"/>
    </row>
    <row r="27" spans="1:21" ht="18.649999999999999" customHeight="1" thickBot="1" x14ac:dyDescent="0.4">
      <c r="A27" s="128" t="s">
        <v>38</v>
      </c>
      <c r="B27" s="129"/>
      <c r="C27" s="104">
        <f>M13</f>
        <v>1450</v>
      </c>
      <c r="D27" s="105"/>
      <c r="E27" s="52"/>
      <c r="F27" s="52"/>
      <c r="G27" s="52"/>
      <c r="H27" s="52"/>
      <c r="I27" s="52"/>
      <c r="J27" s="52"/>
      <c r="K27" s="52"/>
      <c r="L27" s="59"/>
      <c r="M27" s="59"/>
      <c r="N27" s="60"/>
      <c r="O27" s="60"/>
      <c r="P27" s="7"/>
      <c r="Q27" s="7"/>
    </row>
    <row r="28" spans="1:21" ht="18.649999999999999" customHeight="1" thickBot="1" x14ac:dyDescent="0.4">
      <c r="A28" s="130" t="s">
        <v>16</v>
      </c>
      <c r="B28" s="131"/>
      <c r="C28" s="121">
        <f>C26-C27</f>
        <v>550</v>
      </c>
      <c r="D28" s="122">
        <f>D26-D27</f>
        <v>0</v>
      </c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s="120" customFormat="1" ht="33" customHeight="1" x14ac:dyDescent="0.35">
      <c r="A29" s="115"/>
      <c r="B29" s="116"/>
      <c r="C29" s="117"/>
      <c r="D29" s="117"/>
      <c r="E29" s="118"/>
      <c r="F29" s="118"/>
      <c r="G29" s="118"/>
      <c r="H29" s="118"/>
      <c r="I29" s="118"/>
      <c r="J29" s="118"/>
      <c r="K29" s="118"/>
      <c r="L29" s="119"/>
      <c r="M29" s="119"/>
      <c r="N29" s="118"/>
      <c r="O29" s="118"/>
    </row>
    <row r="30" spans="1:21" ht="13.25" customHeight="1" thickBot="1" x14ac:dyDescent="0.4">
      <c r="A30" s="123"/>
      <c r="B30" s="124"/>
      <c r="C30" s="125"/>
      <c r="D30" s="125"/>
      <c r="E30" s="3"/>
      <c r="F30" s="3"/>
      <c r="G30" s="3"/>
      <c r="H30" s="3"/>
      <c r="I30" s="3"/>
      <c r="J30" s="3"/>
      <c r="K30" s="3"/>
      <c r="L30" s="4"/>
      <c r="M30" s="4"/>
      <c r="N30" s="3"/>
      <c r="O30" s="3"/>
    </row>
    <row r="31" spans="1:21" ht="20.149999999999999" customHeight="1" x14ac:dyDescent="0.25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2"/>
      <c r="Q31" s="71"/>
    </row>
    <row r="32" spans="1:21" ht="20.149999999999999" customHeight="1" x14ac:dyDescent="0.25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5"/>
      <c r="Q32" s="71"/>
    </row>
    <row r="33" spans="1:17" ht="20.149999999999999" customHeight="1" thickBot="1" x14ac:dyDescent="0.3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8"/>
    </row>
    <row r="34" spans="1:17" ht="20.149999999999999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13" thickBo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7" ht="20.149999999999999" customHeight="1" thickBot="1" x14ac:dyDescent="0.3">
      <c r="A36" s="149" t="s">
        <v>17</v>
      </c>
      <c r="B36" s="150"/>
      <c r="C36" s="150"/>
      <c r="D36" s="150"/>
      <c r="E36" s="150"/>
      <c r="F36" s="151"/>
      <c r="G36" s="57"/>
      <c r="H36" s="57"/>
      <c r="I36" s="57"/>
      <c r="J36" s="57"/>
      <c r="K36" s="57"/>
      <c r="L36" s="57"/>
      <c r="M36" s="57"/>
      <c r="N36" s="57"/>
      <c r="O36" s="57"/>
      <c r="P36" s="52"/>
      <c r="Q36" s="58"/>
    </row>
    <row r="37" spans="1:17" ht="19.25" customHeight="1" thickBot="1" x14ac:dyDescent="0.3">
      <c r="A37" s="5" t="s">
        <v>6</v>
      </c>
      <c r="B37" s="189" t="s">
        <v>22</v>
      </c>
      <c r="C37" s="190"/>
      <c r="D37" s="160" t="s">
        <v>21</v>
      </c>
      <c r="E37" s="162"/>
      <c r="F37" s="162"/>
      <c r="G37" s="161"/>
      <c r="H37" s="160" t="s">
        <v>18</v>
      </c>
      <c r="I37" s="161"/>
      <c r="J37" s="162" t="s">
        <v>19</v>
      </c>
      <c r="K37" s="162"/>
      <c r="L37" s="163" t="s">
        <v>3</v>
      </c>
      <c r="M37" s="163"/>
      <c r="N37" s="156" t="s">
        <v>4</v>
      </c>
      <c r="O37" s="157"/>
      <c r="P37" s="62" t="s">
        <v>20</v>
      </c>
    </row>
    <row r="38" spans="1:17" ht="18.75" customHeight="1" thickBot="1" x14ac:dyDescent="0.3">
      <c r="A38" s="63" t="s">
        <v>23</v>
      </c>
      <c r="B38" s="187"/>
      <c r="C38" s="188"/>
      <c r="D38" s="179"/>
      <c r="E38" s="193"/>
      <c r="F38" s="193"/>
      <c r="G38" s="180"/>
      <c r="H38" s="179"/>
      <c r="I38" s="180"/>
      <c r="J38" s="181"/>
      <c r="K38" s="182"/>
      <c r="L38" s="177"/>
      <c r="M38" s="178"/>
      <c r="N38" s="158"/>
      <c r="O38" s="159"/>
      <c r="P38" s="61">
        <f t="shared" ref="P38:P46" si="14">L38-N38</f>
        <v>0</v>
      </c>
    </row>
    <row r="39" spans="1:17" ht="18.75" customHeight="1" thickBot="1" x14ac:dyDescent="0.3">
      <c r="A39" s="64" t="s">
        <v>23</v>
      </c>
      <c r="B39" s="186"/>
      <c r="C39" s="186"/>
      <c r="D39" s="164"/>
      <c r="E39" s="185"/>
      <c r="F39" s="185"/>
      <c r="G39" s="165"/>
      <c r="H39" s="164"/>
      <c r="I39" s="165"/>
      <c r="J39" s="134"/>
      <c r="K39" s="135"/>
      <c r="L39" s="177"/>
      <c r="M39" s="178"/>
      <c r="N39" s="158"/>
      <c r="O39" s="159"/>
      <c r="P39" s="61">
        <f t="shared" si="14"/>
        <v>0</v>
      </c>
    </row>
    <row r="40" spans="1:17" ht="19.25" customHeight="1" thickBot="1" x14ac:dyDescent="0.3">
      <c r="A40" s="64" t="s">
        <v>23</v>
      </c>
      <c r="B40" s="191"/>
      <c r="C40" s="192"/>
      <c r="D40" s="164"/>
      <c r="E40" s="185"/>
      <c r="F40" s="185"/>
      <c r="G40" s="165"/>
      <c r="H40" s="164"/>
      <c r="I40" s="165"/>
      <c r="J40" s="164"/>
      <c r="K40" s="176"/>
      <c r="L40" s="183"/>
      <c r="M40" s="184"/>
      <c r="N40" s="194"/>
      <c r="O40" s="195"/>
      <c r="P40" s="61">
        <f t="shared" si="14"/>
        <v>0</v>
      </c>
    </row>
    <row r="41" spans="1:17" ht="19.5" customHeight="1" thickBot="1" x14ac:dyDescent="0.3">
      <c r="A41" s="63" t="s">
        <v>23</v>
      </c>
      <c r="B41" s="231"/>
      <c r="C41" s="232"/>
      <c r="D41" s="191"/>
      <c r="E41" s="233"/>
      <c r="F41" s="233"/>
      <c r="G41" s="192"/>
      <c r="H41" s="191"/>
      <c r="I41" s="192"/>
      <c r="J41" s="191"/>
      <c r="K41" s="192"/>
      <c r="L41" s="183"/>
      <c r="M41" s="184"/>
      <c r="N41" s="194"/>
      <c r="O41" s="195"/>
      <c r="P41" s="61">
        <f t="shared" si="14"/>
        <v>0</v>
      </c>
    </row>
    <row r="42" spans="1:17" ht="19.5" customHeight="1" thickBot="1" x14ac:dyDescent="0.3">
      <c r="A42" s="64" t="s">
        <v>23</v>
      </c>
      <c r="B42" s="191"/>
      <c r="C42" s="192"/>
      <c r="D42" s="164"/>
      <c r="E42" s="185"/>
      <c r="F42" s="185"/>
      <c r="G42" s="165"/>
      <c r="H42" s="164"/>
      <c r="I42" s="165"/>
      <c r="J42" s="164"/>
      <c r="K42" s="165"/>
      <c r="L42" s="183"/>
      <c r="M42" s="184"/>
      <c r="N42" s="194"/>
      <c r="O42" s="195"/>
      <c r="P42" s="61">
        <f t="shared" si="14"/>
        <v>0</v>
      </c>
    </row>
    <row r="43" spans="1:17" ht="19.5" customHeight="1" thickBot="1" x14ac:dyDescent="0.3">
      <c r="A43" s="64" t="s">
        <v>23</v>
      </c>
      <c r="B43" s="191"/>
      <c r="C43" s="192"/>
      <c r="D43" s="164"/>
      <c r="E43" s="185"/>
      <c r="F43" s="185"/>
      <c r="G43" s="165"/>
      <c r="H43" s="164"/>
      <c r="I43" s="165"/>
      <c r="J43" s="164"/>
      <c r="K43" s="165"/>
      <c r="L43" s="183"/>
      <c r="M43" s="184"/>
      <c r="N43" s="194"/>
      <c r="O43" s="195"/>
      <c r="P43" s="61">
        <f t="shared" si="14"/>
        <v>0</v>
      </c>
    </row>
    <row r="44" spans="1:17" ht="19.5" customHeight="1" thickBot="1" x14ac:dyDescent="0.3">
      <c r="A44" s="63" t="s">
        <v>23</v>
      </c>
      <c r="B44" s="231"/>
      <c r="C44" s="232"/>
      <c r="D44" s="191"/>
      <c r="E44" s="233"/>
      <c r="F44" s="233"/>
      <c r="G44" s="192"/>
      <c r="H44" s="191"/>
      <c r="I44" s="192"/>
      <c r="J44" s="191"/>
      <c r="K44" s="192"/>
      <c r="L44" s="183"/>
      <c r="M44" s="184"/>
      <c r="N44" s="194"/>
      <c r="O44" s="195"/>
      <c r="P44" s="61">
        <f t="shared" si="14"/>
        <v>0</v>
      </c>
    </row>
    <row r="45" spans="1:17" ht="19.5" customHeight="1" thickBot="1" x14ac:dyDescent="0.3">
      <c r="A45" s="64" t="s">
        <v>23</v>
      </c>
      <c r="B45" s="191"/>
      <c r="C45" s="192"/>
      <c r="D45" s="164"/>
      <c r="E45" s="185"/>
      <c r="F45" s="185"/>
      <c r="G45" s="165"/>
      <c r="H45" s="164"/>
      <c r="I45" s="165"/>
      <c r="J45" s="164"/>
      <c r="K45" s="165"/>
      <c r="L45" s="183"/>
      <c r="M45" s="184"/>
      <c r="N45" s="194"/>
      <c r="O45" s="195"/>
      <c r="P45" s="61">
        <f t="shared" si="14"/>
        <v>0</v>
      </c>
    </row>
    <row r="46" spans="1:17" ht="18.75" customHeight="1" x14ac:dyDescent="0.25">
      <c r="A46" s="64" t="s">
        <v>23</v>
      </c>
      <c r="B46" s="191"/>
      <c r="C46" s="192"/>
      <c r="D46" s="164"/>
      <c r="E46" s="185"/>
      <c r="F46" s="185"/>
      <c r="G46" s="165"/>
      <c r="H46" s="164"/>
      <c r="I46" s="165"/>
      <c r="J46" s="164"/>
      <c r="K46" s="165"/>
      <c r="L46" s="183"/>
      <c r="M46" s="184"/>
      <c r="N46" s="194"/>
      <c r="O46" s="195"/>
      <c r="P46" s="61">
        <f t="shared" si="14"/>
        <v>0</v>
      </c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  <row r="596" spans="12:15" x14ac:dyDescent="0.25">
      <c r="L596" s="2"/>
      <c r="M596" s="2"/>
      <c r="N596" s="2"/>
      <c r="O596" s="2"/>
    </row>
  </sheetData>
  <mergeCells count="92">
    <mergeCell ref="N45:O45"/>
    <mergeCell ref="B46:C46"/>
    <mergeCell ref="D46:G46"/>
    <mergeCell ref="H46:I46"/>
    <mergeCell ref="J46:K46"/>
    <mergeCell ref="L46:M46"/>
    <mergeCell ref="N46:O46"/>
    <mergeCell ref="B45:C45"/>
    <mergeCell ref="D45:G45"/>
    <mergeCell ref="H45:I45"/>
    <mergeCell ref="J45:K45"/>
    <mergeCell ref="L45:M45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0:O40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40:G40"/>
    <mergeCell ref="B39:C39"/>
    <mergeCell ref="B38:C38"/>
    <mergeCell ref="B37:C37"/>
    <mergeCell ref="B40:C40"/>
    <mergeCell ref="D37:G37"/>
    <mergeCell ref="D38:G38"/>
    <mergeCell ref="D39:G39"/>
    <mergeCell ref="H40:I40"/>
    <mergeCell ref="J40:K40"/>
    <mergeCell ref="L38:M38"/>
    <mergeCell ref="H38:I38"/>
    <mergeCell ref="J38:K38"/>
    <mergeCell ref="L40:M40"/>
    <mergeCell ref="L39:M39"/>
    <mergeCell ref="L37:M37"/>
    <mergeCell ref="H39:I39"/>
    <mergeCell ref="I4:J4"/>
    <mergeCell ref="C4:D4"/>
    <mergeCell ref="O4:P4"/>
    <mergeCell ref="K4:L4"/>
    <mergeCell ref="G4:H4"/>
    <mergeCell ref="E4:F4"/>
    <mergeCell ref="M4:N4"/>
    <mergeCell ref="A26:B26"/>
    <mergeCell ref="A27:B27"/>
    <mergeCell ref="A28:B28"/>
    <mergeCell ref="A15:B15"/>
    <mergeCell ref="J39:K39"/>
    <mergeCell ref="F19:G19"/>
    <mergeCell ref="F20:G20"/>
    <mergeCell ref="A31:P33"/>
    <mergeCell ref="A36:F36"/>
    <mergeCell ref="F22:G22"/>
    <mergeCell ref="A25:B25"/>
    <mergeCell ref="N37:O37"/>
    <mergeCell ref="N38:O38"/>
    <mergeCell ref="N39:O39"/>
    <mergeCell ref="H37:I37"/>
    <mergeCell ref="J37:K37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3CCC74-423E-444A-8D9B-604C4CCF28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2025-12-17T16:15:12Z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