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6 National/CFA/#4044/2 PROJECT DOCUMENTS/"/>
    </mc:Choice>
  </mc:AlternateContent>
  <xr:revisionPtr revIDLastSave="222" documentId="13_ncr:1_{1FC2F945-57B0-437C-842E-A47378DB8D59}" xr6:coauthVersionLast="47" xr6:coauthVersionMax="47" xr10:uidLastSave="{24CEDB73-CEC4-4BDB-AFED-64880D08B22F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1" i="1" l="1"/>
  <c r="O12" i="1" l="1"/>
  <c r="M12" i="1"/>
  <c r="L12" i="1"/>
  <c r="K12" i="1"/>
  <c r="H12" i="1"/>
  <c r="G12" i="1"/>
  <c r="D12" i="1"/>
  <c r="C12" i="1"/>
  <c r="C16" i="1" l="1"/>
  <c r="C17" i="1"/>
  <c r="C18" i="1" l="1"/>
  <c r="P12" i="1"/>
  <c r="N12" i="1"/>
  <c r="H19" i="1" l="1"/>
  <c r="P33" i="1"/>
  <c r="P32" i="1"/>
  <c r="P30" i="1"/>
  <c r="T16" i="1" l="1"/>
  <c r="R18" i="1"/>
  <c r="P19" i="1" s="1"/>
  <c r="D17" i="1" l="1"/>
  <c r="D16" i="1"/>
  <c r="J8" i="1"/>
  <c r="I8" i="1"/>
  <c r="F8" i="1"/>
  <c r="E8" i="1"/>
  <c r="T14" i="1" l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F12" i="1" l="1"/>
  <c r="E12" i="1"/>
</calcChain>
</file>

<file path=xl/sharedStrings.xml><?xml version="1.0" encoding="utf-8"?>
<sst xmlns="http://schemas.openxmlformats.org/spreadsheetml/2006/main" count="81" uniqueCount="50">
  <si>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</si>
  <si>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</si>
  <si>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</si>
  <si>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</si>
  <si>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</si>
  <si>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</si>
  <si>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</si>
  <si>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</si>
  <si>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</si>
  <si>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</si>
  <si>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</si>
  <si>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</si>
  <si>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</si>
  <si>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EF-1</t>
  </si>
  <si>
    <t>KITCHEN HD 1</t>
  </si>
  <si>
    <t>EF-2</t>
  </si>
  <si>
    <t>KITCHEN HD 2&amp;3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</si>
  <si>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</si>
  <si>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</si>
  <si>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</si>
  <si>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</si>
  <si>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</si>
  <si>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</si>
  <si>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</si>
  <si>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</si>
  <si>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</si>
  <si>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</si>
  <si>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</si>
  <si>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</si>
  <si>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</si>
  <si>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</si>
  <si>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</si>
  <si>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</si>
  <si>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</si>
  <si>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</si>
  <si>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</si>
  <si>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</si>
  <si>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</si>
  <si>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</si>
  <si>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</si>
  <si>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</si>
  <si>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</si>
  <si>
    <t xml:space="preserve">EF-3 </t>
  </si>
  <si>
    <t xml:space="preserve">RESTROOM </t>
  </si>
  <si>
    <t>AC-1</t>
  </si>
  <si>
    <t>AC-2</t>
  </si>
  <si>
    <t>AC-3</t>
  </si>
  <si>
    <t xml:space="preserve">KITCHEN </t>
  </si>
  <si>
    <t xml:space="preserve">SERVICE </t>
  </si>
  <si>
    <t xml:space="preserve">DINING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</si>
</sst>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5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3"/>
  <sheetViews>
    <sheetView showGridLines="0" tabSelected="1" view="pageBreakPreview" topLeftCell="A3" zoomScaleNormal="85" zoomScaleSheetLayoutView="100" workbookViewId="0">
      <selection activeCell="O12" sqref="O12"/>
    </sheetView>
  </sheetViews>
  <sheetFormatPr defaultColWidth="9.17968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09" t="s">
        <v>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1</v>
      </c>
      <c r="C4" s="172" t="s">
        <v>2</v>
      </c>
      <c r="D4" s="173"/>
      <c r="E4" s="155" t="s">
        <v>3</v>
      </c>
      <c r="F4" s="153"/>
      <c r="G4" s="178" t="s">
        <v>4</v>
      </c>
      <c r="H4" s="179"/>
      <c r="I4" s="170" t="s">
        <v>5</v>
      </c>
      <c r="J4" s="171"/>
      <c r="K4" s="176" t="s">
        <v>6</v>
      </c>
      <c r="L4" s="177"/>
      <c r="M4" s="174" t="s">
        <v>7</v>
      </c>
      <c r="N4" s="175"/>
      <c r="O4" s="174" t="s">
        <v>8</v>
      </c>
      <c r="P4" s="175"/>
      <c r="Q4" s="7"/>
      <c r="R4" s="62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49999999999999" customHeight="1" x14ac:dyDescent="0.25">
      <c r="A6" s="72" t="s">
        <v>44</v>
      </c>
      <c r="B6" s="70" t="s">
        <v>47</v>
      </c>
      <c r="C6" s="23">
        <v>9500</v>
      </c>
      <c r="D6" s="24"/>
      <c r="E6" s="23">
        <f t="shared" ref="E6:F7" si="0">C6-G6</f>
        <v>8120</v>
      </c>
      <c r="F6" s="24">
        <f t="shared" si="0"/>
        <v>0</v>
      </c>
      <c r="G6" s="25">
        <v>1380</v>
      </c>
      <c r="H6" s="26"/>
      <c r="I6" s="27">
        <f>G6/C6</f>
        <v>0.14526315789473684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45</v>
      </c>
      <c r="B7" s="71" t="s">
        <v>48</v>
      </c>
      <c r="C7" s="35">
        <v>3000</v>
      </c>
      <c r="D7" s="36"/>
      <c r="E7" s="35">
        <f t="shared" si="0"/>
        <v>1950</v>
      </c>
      <c r="F7" s="36">
        <f t="shared" si="0"/>
        <v>0</v>
      </c>
      <c r="G7" s="37">
        <v>1050</v>
      </c>
      <c r="H7" s="38"/>
      <c r="I7" s="39">
        <f t="shared" ref="I7:J7" si="1">G7/C7</f>
        <v>0.35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3" t="s">
        <v>46</v>
      </c>
      <c r="B8" s="71" t="s">
        <v>49</v>
      </c>
      <c r="C8" s="35">
        <v>6000</v>
      </c>
      <c r="D8" s="36"/>
      <c r="E8" s="35">
        <f t="shared" ref="E8" si="2">C8-G8</f>
        <v>3975</v>
      </c>
      <c r="F8" s="36">
        <f t="shared" ref="F8" si="3">D8-H8</f>
        <v>0</v>
      </c>
      <c r="G8" s="37">
        <v>2025</v>
      </c>
      <c r="H8" s="38"/>
      <c r="I8" s="39">
        <f t="shared" ref="I8" si="4">G8/C8</f>
        <v>0.33750000000000002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49999999999999" customHeight="1" x14ac:dyDescent="0.25">
      <c r="A9" s="73" t="s">
        <v>13</v>
      </c>
      <c r="B9" s="71" t="s">
        <v>14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1465</v>
      </c>
      <c r="N9" s="51"/>
      <c r="O9" s="103"/>
      <c r="P9" s="104"/>
      <c r="Q9" s="61"/>
      <c r="R9" s="66"/>
    </row>
    <row r="10" spans="1:21" ht="20.149999999999999" customHeight="1" x14ac:dyDescent="0.25">
      <c r="A10" s="73" t="s">
        <v>15</v>
      </c>
      <c r="B10" s="71" t="s">
        <v>16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1555</v>
      </c>
      <c r="N10" s="51"/>
      <c r="O10" s="103"/>
      <c r="P10" s="104"/>
      <c r="Q10" s="61"/>
      <c r="R10" s="66"/>
    </row>
    <row r="11" spans="1:21" ht="20.149999999999999" customHeight="1" x14ac:dyDescent="0.25">
      <c r="A11" s="73" t="s">
        <v>42</v>
      </c>
      <c r="B11" s="71" t="s">
        <v>43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101"/>
      <c r="N11" s="102"/>
      <c r="O11" s="50">
        <v>300</v>
      </c>
      <c r="P11" s="51"/>
      <c r="Q11" s="61"/>
      <c r="R11" s="66"/>
    </row>
    <row r="12" spans="1:21" ht="20.149999999999999" customHeight="1" thickBot="1" x14ac:dyDescent="0.3">
      <c r="A12" s="182" t="s">
        <v>17</v>
      </c>
      <c r="B12" s="183"/>
      <c r="C12" s="74">
        <f>SUM(C6:C11)</f>
        <v>18500</v>
      </c>
      <c r="D12" s="75">
        <f>SUM(D6:D11)</f>
        <v>0</v>
      </c>
      <c r="E12" s="74">
        <f>SUM(E6:E11)</f>
        <v>14045</v>
      </c>
      <c r="F12" s="75">
        <f>SUM(F6:F11)</f>
        <v>0</v>
      </c>
      <c r="G12" s="76">
        <f>SUM(G6:G11)</f>
        <v>4455</v>
      </c>
      <c r="H12" s="77">
        <f>SUM(H6:H11)</f>
        <v>0</v>
      </c>
      <c r="I12" s="78"/>
      <c r="J12" s="79"/>
      <c r="K12" s="76">
        <f>SUM(K6:K11)</f>
        <v>0</v>
      </c>
      <c r="L12" s="77">
        <f>SUM(L6:L11)</f>
        <v>0</v>
      </c>
      <c r="M12" s="105">
        <f>SUM(M6:M11)</f>
        <v>3020</v>
      </c>
      <c r="N12" s="80">
        <f>SUM(N6:N11)</f>
        <v>0</v>
      </c>
      <c r="O12" s="81">
        <f>SUM(O6:O11)</f>
        <v>300</v>
      </c>
      <c r="P12" s="82">
        <f>SUM(P6:P11)</f>
        <v>0</v>
      </c>
      <c r="Q12" s="52"/>
      <c r="R12" s="66"/>
    </row>
    <row r="13" spans="1:21" ht="20.149999999999999" customHeight="1" thickBot="1" x14ac:dyDescent="0.3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49999999999999" customHeight="1" thickBot="1" x14ac:dyDescent="0.35">
      <c r="A14" s="96" t="s">
        <v>18</v>
      </c>
      <c r="B14" s="83"/>
      <c r="C14" s="83"/>
      <c r="D14" s="83"/>
      <c r="F14" s="139" t="s">
        <v>19</v>
      </c>
      <c r="G14" s="140"/>
      <c r="H14" s="113" t="s">
        <v>20</v>
      </c>
      <c r="I14" s="114"/>
      <c r="J14" s="115"/>
      <c r="L14" s="95" t="s">
        <v>21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31" t="s">
        <v>17</v>
      </c>
      <c r="B15" s="132"/>
      <c r="C15" s="86" t="s">
        <v>11</v>
      </c>
      <c r="D15" s="87" t="s">
        <v>12</v>
      </c>
      <c r="F15" s="141"/>
      <c r="G15" s="142"/>
      <c r="H15" s="116"/>
      <c r="I15" s="117"/>
      <c r="J15" s="118"/>
      <c r="L15" s="110" t="s">
        <v>22</v>
      </c>
      <c r="M15" s="110"/>
      <c r="N15" s="110"/>
      <c r="O15" s="110"/>
      <c r="P15" s="98">
        <f>IF(R14=TRUE, 1, 0)</f>
        <v>1</v>
      </c>
    </row>
    <row r="16" spans="1:21" ht="18.75" customHeight="1" x14ac:dyDescent="0.35">
      <c r="A16" s="133" t="s">
        <v>23</v>
      </c>
      <c r="B16" s="134"/>
      <c r="C16" s="88">
        <f>G12+K12</f>
        <v>4455</v>
      </c>
      <c r="D16" s="89">
        <f>H12+L12</f>
        <v>0</v>
      </c>
      <c r="F16" s="187" t="s">
        <v>24</v>
      </c>
      <c r="G16" s="188"/>
      <c r="H16" s="122"/>
      <c r="I16" s="123"/>
      <c r="J16" s="124"/>
      <c r="L16" s="111"/>
      <c r="M16" s="111"/>
      <c r="N16" s="111"/>
      <c r="O16" s="111"/>
      <c r="P16" s="100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4">
      <c r="A17" s="135" t="s">
        <v>25</v>
      </c>
      <c r="B17" s="136"/>
      <c r="C17" s="92">
        <f>M12+O12</f>
        <v>3320</v>
      </c>
      <c r="D17" s="93">
        <f>N12+P12</f>
        <v>0</v>
      </c>
      <c r="F17" s="189" t="s">
        <v>26</v>
      </c>
      <c r="G17" s="190"/>
      <c r="H17" s="125"/>
      <c r="I17" s="126"/>
      <c r="J17" s="127"/>
      <c r="L17" s="112" t="s">
        <v>27</v>
      </c>
      <c r="M17" s="112"/>
      <c r="N17" s="112"/>
      <c r="O17" s="112"/>
      <c r="P17" s="99" t="e">
        <f>IF(R16=TRUE, 1, 0)</f>
        <v>#DIV/0!</v>
      </c>
    </row>
    <row r="18" spans="1:18" ht="18.75" customHeight="1" thickBot="1" x14ac:dyDescent="0.4">
      <c r="A18" s="137" t="s">
        <v>28</v>
      </c>
      <c r="B18" s="138"/>
      <c r="C18" s="90">
        <f>C16-C17</f>
        <v>1135</v>
      </c>
      <c r="D18" s="91">
        <f>D16-D17</f>
        <v>0</v>
      </c>
      <c r="F18" s="168" t="s">
        <v>29</v>
      </c>
      <c r="G18" s="169"/>
      <c r="H18" s="128"/>
      <c r="I18" s="129"/>
      <c r="J18" s="130"/>
      <c r="L18" s="111"/>
      <c r="M18" s="111"/>
      <c r="N18" s="111"/>
      <c r="O18" s="111"/>
      <c r="P18" s="100"/>
      <c r="R18" s="1" t="e">
        <f>AND(H19&gt;=-0.02, H19&lt;=0.02)</f>
        <v>#DIV/0!</v>
      </c>
    </row>
    <row r="19" spans="1:18" ht="16.5" customHeight="1" thickBot="1" x14ac:dyDescent="0.3">
      <c r="F19" s="203" t="s">
        <v>30</v>
      </c>
      <c r="G19" s="204"/>
      <c r="H19" s="119" t="e">
        <f>AVERAGE(H16:J18)</f>
        <v>#DIV/0!</v>
      </c>
      <c r="I19" s="120"/>
      <c r="J19" s="121"/>
      <c r="L19" s="108" t="s">
        <v>31</v>
      </c>
      <c r="M19" s="108"/>
      <c r="N19" s="108"/>
      <c r="O19" s="108"/>
      <c r="P19" s="94" t="e">
        <f>IF(R18=TRUE, 1, 0)</f>
        <v>#DIV/0!</v>
      </c>
    </row>
    <row r="20" spans="1:18" ht="13.7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08"/>
      <c r="M20" s="108"/>
      <c r="N20" s="108"/>
      <c r="O20" s="108"/>
      <c r="P20" s="97"/>
    </row>
    <row r="21" spans="1:18" ht="13.7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 x14ac:dyDescent="0.3">
      <c r="A22" s="3" t="s">
        <v>32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49999999999999" customHeight="1" x14ac:dyDescent="0.25">
      <c r="A23" s="191"/>
      <c r="B23" s="192"/>
      <c r="C23" s="192"/>
      <c r="D23" s="192"/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3"/>
      <c r="Q23" s="67"/>
    </row>
    <row r="24" spans="1:18" ht="20.149999999999999" customHeight="1" x14ac:dyDescent="0.25">
      <c r="A24" s="194"/>
      <c r="B24" s="195"/>
      <c r="C24" s="195"/>
      <c r="D24" s="195"/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6"/>
      <c r="Q24" s="67"/>
    </row>
    <row r="25" spans="1:18" ht="20.149999999999999" customHeight="1" thickBot="1" x14ac:dyDescent="0.3">
      <c r="A25" s="197"/>
      <c r="B25" s="198"/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9"/>
    </row>
    <row r="26" spans="1:18" ht="20.149999999999999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49999999999999" customHeight="1" thickBot="1" x14ac:dyDescent="0.3">
      <c r="A28" s="200" t="s">
        <v>33</v>
      </c>
      <c r="B28" s="201"/>
      <c r="C28" s="201"/>
      <c r="D28" s="201"/>
      <c r="E28" s="201"/>
      <c r="F28" s="202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149999999999999" customHeight="1" thickBot="1" x14ac:dyDescent="0.3">
      <c r="A29" s="5" t="s">
        <v>9</v>
      </c>
      <c r="B29" s="149" t="s">
        <v>34</v>
      </c>
      <c r="C29" s="150"/>
      <c r="D29" s="153" t="s">
        <v>35</v>
      </c>
      <c r="E29" s="154"/>
      <c r="F29" s="154"/>
      <c r="G29" s="155"/>
      <c r="H29" s="153" t="s">
        <v>36</v>
      </c>
      <c r="I29" s="155"/>
      <c r="J29" s="154" t="s">
        <v>37</v>
      </c>
      <c r="K29" s="154"/>
      <c r="L29" s="186" t="s">
        <v>6</v>
      </c>
      <c r="M29" s="186"/>
      <c r="N29" s="184" t="s">
        <v>7</v>
      </c>
      <c r="O29" s="185"/>
      <c r="P29" s="58" t="s">
        <v>38</v>
      </c>
    </row>
    <row r="30" spans="1:18" ht="18.75" customHeight="1" thickBot="1" x14ac:dyDescent="0.3">
      <c r="A30" s="59" t="s">
        <v>39</v>
      </c>
      <c r="B30" s="147" t="s">
        <v>40</v>
      </c>
      <c r="C30" s="148"/>
      <c r="D30" s="156"/>
      <c r="E30" s="157"/>
      <c r="F30" s="157"/>
      <c r="G30" s="158"/>
      <c r="H30" s="156" t="s">
        <v>41</v>
      </c>
      <c r="I30" s="158"/>
      <c r="J30" s="162" t="s">
        <v>41</v>
      </c>
      <c r="K30" s="163"/>
      <c r="L30" s="160">
        <v>0</v>
      </c>
      <c r="M30" s="161"/>
      <c r="N30" s="180">
        <v>1080</v>
      </c>
      <c r="O30" s="181"/>
      <c r="P30" s="57">
        <f t="shared" ref="P30:P32" si="6">L30-N30</f>
        <v>-1080</v>
      </c>
    </row>
    <row r="31" spans="1:18" ht="18.75" customHeight="1" thickBot="1" x14ac:dyDescent="0.3">
      <c r="A31" s="60" t="s">
        <v>39</v>
      </c>
      <c r="B31" s="146" t="s">
        <v>40</v>
      </c>
      <c r="C31" s="146"/>
      <c r="D31" s="143"/>
      <c r="E31" s="144"/>
      <c r="F31" s="144"/>
      <c r="G31" s="145"/>
      <c r="H31" s="143" t="s">
        <v>41</v>
      </c>
      <c r="I31" s="145"/>
      <c r="J31" s="166" t="s">
        <v>41</v>
      </c>
      <c r="K31" s="167"/>
      <c r="L31" s="160">
        <v>0</v>
      </c>
      <c r="M31" s="161"/>
      <c r="N31" s="180">
        <v>832</v>
      </c>
      <c r="O31" s="181"/>
      <c r="P31" s="57">
        <f t="shared" ref="P31" si="7">L31-N31</f>
        <v>-832</v>
      </c>
    </row>
    <row r="32" spans="1:18" ht="18.75" customHeight="1" thickBot="1" x14ac:dyDescent="0.3">
      <c r="A32" s="60" t="s">
        <v>39</v>
      </c>
      <c r="B32" s="146" t="s">
        <v>40</v>
      </c>
      <c r="C32" s="146"/>
      <c r="D32" s="143"/>
      <c r="E32" s="144"/>
      <c r="F32" s="144"/>
      <c r="G32" s="145"/>
      <c r="H32" s="143" t="s">
        <v>41</v>
      </c>
      <c r="I32" s="145"/>
      <c r="J32" s="166" t="s">
        <v>41</v>
      </c>
      <c r="K32" s="167"/>
      <c r="L32" s="160">
        <v>0</v>
      </c>
      <c r="M32" s="161"/>
      <c r="N32" s="180">
        <v>701</v>
      </c>
      <c r="O32" s="181"/>
      <c r="P32" s="57">
        <f t="shared" si="6"/>
        <v>-701</v>
      </c>
    </row>
    <row r="33" spans="1:16" ht="19.149999999999999" customHeight="1" x14ac:dyDescent="0.25">
      <c r="A33" s="60" t="s">
        <v>39</v>
      </c>
      <c r="B33" s="151" t="s">
        <v>40</v>
      </c>
      <c r="C33" s="152"/>
      <c r="D33" s="143"/>
      <c r="E33" s="144"/>
      <c r="F33" s="144"/>
      <c r="G33" s="145"/>
      <c r="H33" s="143" t="s">
        <v>41</v>
      </c>
      <c r="I33" s="145"/>
      <c r="J33" s="143" t="s">
        <v>41</v>
      </c>
      <c r="K33" s="159"/>
      <c r="L33" s="164">
        <v>0</v>
      </c>
      <c r="M33" s="165"/>
      <c r="N33" s="106">
        <v>390</v>
      </c>
      <c r="O33" s="107"/>
      <c r="P33" s="57">
        <f>L33-N33</f>
        <v>-390</v>
      </c>
    </row>
    <row r="34" spans="1:16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</sheetData>
  <mergeCells count="58">
    <mergeCell ref="N31:O31"/>
    <mergeCell ref="A12:B12"/>
    <mergeCell ref="J32:K32"/>
    <mergeCell ref="L32:M32"/>
    <mergeCell ref="N29:O29"/>
    <mergeCell ref="N30:O30"/>
    <mergeCell ref="N32:O32"/>
    <mergeCell ref="H29:I29"/>
    <mergeCell ref="J29:K29"/>
    <mergeCell ref="L29:M29"/>
    <mergeCell ref="H32:I32"/>
    <mergeCell ref="F16:G16"/>
    <mergeCell ref="F17:G17"/>
    <mergeCell ref="A23:P25"/>
    <mergeCell ref="A28:F28"/>
    <mergeCell ref="F19:G19"/>
    <mergeCell ref="F18:G18"/>
    <mergeCell ref="I4:J4"/>
    <mergeCell ref="C4:D4"/>
    <mergeCell ref="O4:P4"/>
    <mergeCell ref="K4:L4"/>
    <mergeCell ref="G4:H4"/>
    <mergeCell ref="E4:F4"/>
    <mergeCell ref="M4:N4"/>
    <mergeCell ref="H33:I33"/>
    <mergeCell ref="J33:K33"/>
    <mergeCell ref="L30:M30"/>
    <mergeCell ref="H30:I30"/>
    <mergeCell ref="J30:K30"/>
    <mergeCell ref="L33:M33"/>
    <mergeCell ref="H31:I31"/>
    <mergeCell ref="J31:K31"/>
    <mergeCell ref="L31:M31"/>
    <mergeCell ref="B32:C32"/>
    <mergeCell ref="B30:C30"/>
    <mergeCell ref="B29:C29"/>
    <mergeCell ref="B33:C33"/>
    <mergeCell ref="D29:G29"/>
    <mergeCell ref="D30:G30"/>
    <mergeCell ref="D32:G32"/>
    <mergeCell ref="B31:C31"/>
    <mergeCell ref="D31:G31"/>
    <mergeCell ref="N33:O33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D33:G33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F2A932-5ACB-42F0-83E9-CB0CBC10C9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2026-03-17T16:31:54Z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