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12 RICHMOND/4 ASSET-REPORT DOCS/"/>
    </mc:Choice>
  </mc:AlternateContent>
  <xr:revisionPtr revIDLastSave="86" documentId="13_ncr:1_{B888774D-3C83-41B9-8B1C-1CD895A9BF91}" xr6:coauthVersionLast="47" xr6:coauthVersionMax="47" xr10:uidLastSave="{62835B90-15EE-4F0C-84C7-33D3553D56E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9" i="1"/>
  <c r="H6" i="1"/>
  <c r="J9" i="1"/>
  <c r="I9" i="1"/>
  <c r="E9" i="1"/>
  <c r="E8" i="1"/>
  <c r="I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C17" i="1"/>
  <c r="C19" i="1" l="1"/>
  <c r="T15" i="1" s="1"/>
  <c r="J7" i="1"/>
  <c r="J6" i="1"/>
  <c r="I7" i="1"/>
  <c r="I6" i="1"/>
  <c r="E7" i="1" l="1"/>
  <c r="E6" i="1"/>
  <c r="E13" i="1" l="1"/>
  <c r="F13" i="1"/>
  <c r="H13" i="1" l="1"/>
  <c r="D17" i="1" s="1"/>
  <c r="D19" i="1" s="1"/>
  <c r="J8" i="1"/>
  <c r="U17" i="1" l="1"/>
  <c r="R17" i="1" s="1"/>
  <c r="P18" i="1" s="1"/>
  <c r="U15" i="1"/>
  <c r="R15" i="1" s="1"/>
  <c r="P16" i="1" s="1"/>
</calcChain>
</file>

<file path=xl/sharedStrings.xml><?xml version="1.0" encoding="utf-8"?>
<sst xmlns="http://schemas.openxmlformats.org/spreadsheetml/2006/main" count="78" uniqueCount="51">
  <si>
    <t>CORE</t>
  </si>
  <si>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</si>
  <si>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</si>
  <si>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</si>
  <si>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</si>
  <si>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</si>
  <si>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</si>
  <si>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</si>
  <si>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</si>
  <si>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</si>
  <si>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</si>
  <si>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</si>
  <si>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</si>
  <si>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</si>
  <si>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</si>
  <si>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FOOD SERVICE </t>
  </si>
  <si>
    <t>RTU-2</t>
  </si>
  <si>
    <t xml:space="preserve">RETAIL </t>
  </si>
  <si>
    <t>RTU-3</t>
  </si>
  <si>
    <t xml:space="preserve">FOH </t>
  </si>
  <si>
    <t>RTU-4</t>
  </si>
  <si>
    <t>EF-1</t>
  </si>
  <si>
    <t xml:space="preserve">RESTROOMS </t>
  </si>
  <si>
    <t>EF-2</t>
  </si>
  <si>
    <t xml:space="preserve">KITCHEN </t>
  </si>
  <si>
    <t>EF-3</t>
  </si>
  <si>
    <t xml:space="preserve">TRASH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</si>
  <si>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</si>
  <si>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</si>
  <si>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</si>
  <si>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</si>
  <si>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</si>
  <si>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</si>
  <si>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</si>
  <si>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</si>
  <si>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</si>
  <si>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</si>
  <si>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</si>
  <si>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</si>
  <si>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</si>
  <si>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</si>
  <si>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</si>
  <si>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</si>
  <si>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Unable to establish totals for RTU 3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</si>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</sst>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11" zoomScale="80" zoomScaleNormal="55" zoomScaleSheetLayoutView="80" workbookViewId="0">
      <selection activeCell="D22" sqref="D22"/>
    </sheetView>
  </sheetViews>
  <sheetFormatPr defaultColWidth="9.140625" defaultRowHeight="12.6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>
      <c r="P1" s="1" t="s">
        <v>0</v>
      </c>
    </row>
    <row r="2" spans="1:21" ht="21.75" customHeight="1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6"/>
    </row>
    <row r="4" spans="1:21" ht="20.100000000000001" customHeight="1" thickBot="1">
      <c r="A4" s="6"/>
      <c r="B4" s="8" t="s">
        <v>2</v>
      </c>
      <c r="C4" s="140" t="s">
        <v>3</v>
      </c>
      <c r="D4" s="141"/>
      <c r="E4" s="115" t="s">
        <v>4</v>
      </c>
      <c r="F4" s="114"/>
      <c r="G4" s="146" t="s">
        <v>5</v>
      </c>
      <c r="H4" s="147"/>
      <c r="I4" s="138" t="s">
        <v>6</v>
      </c>
      <c r="J4" s="139"/>
      <c r="K4" s="144" t="s">
        <v>7</v>
      </c>
      <c r="L4" s="145"/>
      <c r="M4" s="142" t="s">
        <v>8</v>
      </c>
      <c r="N4" s="143"/>
      <c r="O4" s="142" t="s">
        <v>9</v>
      </c>
      <c r="P4" s="143"/>
      <c r="Q4" s="7"/>
      <c r="R4" s="63"/>
    </row>
    <row r="5" spans="1:21" ht="20.100000000000001" customHeight="1" thickBot="1">
      <c r="A5" s="9" t="s">
        <v>10</v>
      </c>
      <c r="B5" s="22" t="s">
        <v>11</v>
      </c>
      <c r="C5" s="10" t="s">
        <v>12</v>
      </c>
      <c r="D5" s="11" t="s">
        <v>13</v>
      </c>
      <c r="E5" s="12" t="s">
        <v>12</v>
      </c>
      <c r="F5" s="13" t="s">
        <v>13</v>
      </c>
      <c r="G5" s="14" t="s">
        <v>12</v>
      </c>
      <c r="H5" s="15" t="s">
        <v>13</v>
      </c>
      <c r="I5" s="16" t="s">
        <v>12</v>
      </c>
      <c r="J5" s="17" t="s">
        <v>13</v>
      </c>
      <c r="K5" s="18" t="s">
        <v>12</v>
      </c>
      <c r="L5" s="19" t="s">
        <v>13</v>
      </c>
      <c r="M5" s="20" t="s">
        <v>12</v>
      </c>
      <c r="N5" s="21" t="s">
        <v>13</v>
      </c>
      <c r="O5" s="20" t="s">
        <v>12</v>
      </c>
      <c r="P5" s="21" t="s">
        <v>13</v>
      </c>
      <c r="Q5" s="7"/>
      <c r="R5" s="63"/>
    </row>
    <row r="6" spans="1:21" ht="20.100000000000001" customHeight="1">
      <c r="A6" s="73" t="s">
        <v>14</v>
      </c>
      <c r="B6" s="71" t="s">
        <v>15</v>
      </c>
      <c r="C6" s="23">
        <v>5000</v>
      </c>
      <c r="D6" s="24">
        <v>5016</v>
      </c>
      <c r="E6" s="23">
        <f t="shared" ref="E6:F7" si="0">C6-G6</f>
        <v>4060</v>
      </c>
      <c r="F6" s="24">
        <v>4071</v>
      </c>
      <c r="G6" s="25">
        <v>940</v>
      </c>
      <c r="H6" s="26">
        <f>D6-F6</f>
        <v>945</v>
      </c>
      <c r="I6" s="27">
        <f>G6/C6</f>
        <v>0.188</v>
      </c>
      <c r="J6" s="28">
        <f>H6/D6</f>
        <v>0.18839712918660287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>
      <c r="A7" s="74" t="s">
        <v>16</v>
      </c>
      <c r="B7" s="72" t="s">
        <v>17</v>
      </c>
      <c r="C7" s="35">
        <v>4000</v>
      </c>
      <c r="D7" s="36">
        <v>4016</v>
      </c>
      <c r="E7" s="35">
        <f t="shared" si="0"/>
        <v>3300</v>
      </c>
      <c r="F7" s="36">
        <v>3327</v>
      </c>
      <c r="G7" s="37">
        <v>700</v>
      </c>
      <c r="H7" s="26">
        <f t="shared" ref="H7:H9" si="1">D7-F7</f>
        <v>689</v>
      </c>
      <c r="I7" s="38">
        <f t="shared" ref="I7:J7" si="2">G7/C7</f>
        <v>0.17499999999999999</v>
      </c>
      <c r="J7" s="39">
        <f t="shared" si="2"/>
        <v>0.17156374501992031</v>
      </c>
      <c r="K7" s="40"/>
      <c r="L7" s="41"/>
      <c r="M7" s="42"/>
      <c r="N7" s="43"/>
      <c r="O7" s="44"/>
      <c r="P7" s="45"/>
      <c r="Q7" s="62"/>
      <c r="R7" s="67"/>
    </row>
    <row r="8" spans="1:21" ht="20.100000000000001" customHeight="1">
      <c r="A8" s="74" t="s">
        <v>18</v>
      </c>
      <c r="B8" s="72" t="s">
        <v>19</v>
      </c>
      <c r="C8" s="35">
        <v>2000</v>
      </c>
      <c r="D8" s="36"/>
      <c r="E8" s="35">
        <f t="shared" ref="E8" si="3">C8-G8</f>
        <v>1600</v>
      </c>
      <c r="F8" s="36"/>
      <c r="G8" s="37">
        <v>400</v>
      </c>
      <c r="H8" s="26"/>
      <c r="I8" s="38">
        <f t="shared" ref="I8" si="4">G8/C8</f>
        <v>0.2</v>
      </c>
      <c r="J8" s="39" t="e">
        <f t="shared" ref="J8" si="5">H8/D8</f>
        <v>#DIV/0!</v>
      </c>
      <c r="K8" s="40"/>
      <c r="L8" s="41"/>
      <c r="M8" s="42"/>
      <c r="N8" s="43"/>
      <c r="O8" s="44"/>
      <c r="P8" s="45"/>
      <c r="Q8" s="62"/>
      <c r="R8" s="67"/>
    </row>
    <row r="9" spans="1:21" ht="20.100000000000001" customHeight="1">
      <c r="A9" s="74" t="s">
        <v>20</v>
      </c>
      <c r="B9" s="72" t="s">
        <v>19</v>
      </c>
      <c r="C9" s="35">
        <v>2000</v>
      </c>
      <c r="D9" s="36">
        <v>2020</v>
      </c>
      <c r="E9" s="35">
        <f>C9-G9</f>
        <v>1600</v>
      </c>
      <c r="F9" s="36">
        <v>1617</v>
      </c>
      <c r="G9" s="37">
        <v>400</v>
      </c>
      <c r="H9" s="26">
        <f t="shared" si="1"/>
        <v>403</v>
      </c>
      <c r="I9" s="103">
        <f>G9/C9</f>
        <v>0.2</v>
      </c>
      <c r="J9" s="39">
        <f>H9/D9</f>
        <v>0.19950495049504952</v>
      </c>
      <c r="K9" s="40"/>
      <c r="L9" s="41"/>
      <c r="M9" s="42"/>
      <c r="N9" s="43"/>
      <c r="O9" s="44"/>
      <c r="P9" s="45"/>
      <c r="Q9" s="62"/>
      <c r="R9" s="67"/>
    </row>
    <row r="10" spans="1:21" ht="20.100000000000001" customHeight="1">
      <c r="A10" s="74" t="s">
        <v>21</v>
      </c>
      <c r="B10" s="72" t="s">
        <v>22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0"/>
      <c r="N10" s="41"/>
      <c r="O10" s="49">
        <v>1500</v>
      </c>
      <c r="P10" s="50">
        <v>0</v>
      </c>
      <c r="Q10" s="62"/>
      <c r="R10" s="67"/>
    </row>
    <row r="11" spans="1:21" ht="20.100000000000001" customHeight="1">
      <c r="A11" s="74" t="s">
        <v>23</v>
      </c>
      <c r="B11" s="72" t="s">
        <v>24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0"/>
      <c r="N11" s="41"/>
      <c r="O11" s="49">
        <v>400</v>
      </c>
      <c r="P11" s="50">
        <v>0</v>
      </c>
      <c r="Q11" s="62"/>
      <c r="R11" s="67"/>
    </row>
    <row r="12" spans="1:21" ht="20.100000000000001" customHeight="1" thickBot="1">
      <c r="A12" s="74" t="s">
        <v>25</v>
      </c>
      <c r="B12" s="72" t="s">
        <v>26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1">
        <v>200</v>
      </c>
      <c r="P12" s="52">
        <v>0</v>
      </c>
      <c r="Q12" s="62"/>
      <c r="R12" s="67"/>
    </row>
    <row r="13" spans="1:21" ht="20.100000000000001" customHeight="1" thickBot="1">
      <c r="A13" s="104" t="s">
        <v>27</v>
      </c>
      <c r="B13" s="105"/>
      <c r="C13" s="75">
        <f t="shared" ref="C13:H13" si="6">SUM(C6:C12)</f>
        <v>13000</v>
      </c>
      <c r="D13" s="76">
        <f t="shared" si="6"/>
        <v>11052</v>
      </c>
      <c r="E13" s="75">
        <f t="shared" si="6"/>
        <v>10560</v>
      </c>
      <c r="F13" s="76">
        <f t="shared" si="6"/>
        <v>9015</v>
      </c>
      <c r="G13" s="77">
        <f t="shared" si="6"/>
        <v>2440</v>
      </c>
      <c r="H13" s="78">
        <f t="shared" si="6"/>
        <v>2037</v>
      </c>
      <c r="I13" s="79"/>
      <c r="J13" s="80"/>
      <c r="K13" s="77">
        <f t="shared" ref="K13:P13" si="7">SUM(K6:K12)</f>
        <v>0</v>
      </c>
      <c r="L13" s="78">
        <f t="shared" si="7"/>
        <v>0</v>
      </c>
      <c r="M13" s="102">
        <f t="shared" si="7"/>
        <v>0</v>
      </c>
      <c r="N13" s="81">
        <f t="shared" si="7"/>
        <v>0</v>
      </c>
      <c r="O13" s="82">
        <f t="shared" si="7"/>
        <v>2100</v>
      </c>
      <c r="P13" s="83">
        <f t="shared" si="7"/>
        <v>0</v>
      </c>
      <c r="Q13" s="53"/>
      <c r="R13" s="67"/>
    </row>
    <row r="14" spans="1:21" ht="20.100000000000001" customHeight="1" thickBot="1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>
      <c r="A15" s="97" t="s">
        <v>28</v>
      </c>
      <c r="B15" s="84"/>
      <c r="C15" s="84"/>
      <c r="D15" s="84"/>
      <c r="F15" s="197" t="s">
        <v>29</v>
      </c>
      <c r="G15" s="198"/>
      <c r="H15" s="171" t="s">
        <v>30</v>
      </c>
      <c r="I15" s="172"/>
      <c r="J15" s="173"/>
      <c r="L15" s="96" t="s">
        <v>31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89" t="s">
        <v>27</v>
      </c>
      <c r="B16" s="190"/>
      <c r="C16" s="87" t="s">
        <v>12</v>
      </c>
      <c r="D16" s="88" t="s">
        <v>13</v>
      </c>
      <c r="F16" s="199"/>
      <c r="G16" s="200"/>
      <c r="H16" s="174"/>
      <c r="I16" s="175"/>
      <c r="J16" s="176"/>
      <c r="L16" s="168" t="s">
        <v>32</v>
      </c>
      <c r="M16" s="168"/>
      <c r="N16" s="168"/>
      <c r="O16" s="168"/>
      <c r="P16" s="99">
        <f>IF(R15=TRUE, 1, 0)</f>
        <v>1</v>
      </c>
    </row>
    <row r="17" spans="1:21" ht="18.75" customHeight="1">
      <c r="A17" s="191" t="s">
        <v>33</v>
      </c>
      <c r="B17" s="192"/>
      <c r="C17" s="89">
        <f>G13+K13</f>
        <v>2440</v>
      </c>
      <c r="D17" s="90">
        <f>H13+L13</f>
        <v>2037</v>
      </c>
      <c r="F17" s="120" t="s">
        <v>34</v>
      </c>
      <c r="G17" s="121"/>
      <c r="H17" s="180">
        <v>5.1999999999999998E-2</v>
      </c>
      <c r="I17" s="181"/>
      <c r="J17" s="182"/>
      <c r="L17" s="169"/>
      <c r="M17" s="169"/>
      <c r="N17" s="169"/>
      <c r="O17" s="169"/>
      <c r="P17" s="10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>
      <c r="A18" s="193" t="s">
        <v>35</v>
      </c>
      <c r="B18" s="194"/>
      <c r="C18" s="93">
        <f>M13+O13</f>
        <v>2100</v>
      </c>
      <c r="D18" s="94">
        <f>N13+P13</f>
        <v>0</v>
      </c>
      <c r="F18" s="122" t="s">
        <v>36</v>
      </c>
      <c r="G18" s="123"/>
      <c r="H18" s="183">
        <v>5.2999999999999999E-2</v>
      </c>
      <c r="I18" s="184"/>
      <c r="J18" s="185"/>
      <c r="L18" s="170" t="s">
        <v>37</v>
      </c>
      <c r="M18" s="170"/>
      <c r="N18" s="170"/>
      <c r="O18" s="170"/>
      <c r="P18" s="100">
        <f>IF(R17=TRUE, 1, 0)</f>
        <v>1</v>
      </c>
    </row>
    <row r="19" spans="1:21" ht="18.75" customHeight="1" thickBot="1">
      <c r="A19" s="195" t="s">
        <v>38</v>
      </c>
      <c r="B19" s="196"/>
      <c r="C19" s="91">
        <f>C17-C18</f>
        <v>340</v>
      </c>
      <c r="D19" s="92">
        <f>D17-D18</f>
        <v>2037</v>
      </c>
      <c r="F19" s="201" t="s">
        <v>39</v>
      </c>
      <c r="G19" s="202"/>
      <c r="H19" s="186">
        <v>5.3999999999999999E-2</v>
      </c>
      <c r="I19" s="187"/>
      <c r="J19" s="188"/>
      <c r="L19" s="169"/>
      <c r="M19" s="169"/>
      <c r="N19" s="169"/>
      <c r="O19" s="169"/>
      <c r="P19" s="101"/>
      <c r="R19" s="1" t="b">
        <f>AND(H20&gt;=-0.02, H20&lt;=0.02)</f>
        <v>0</v>
      </c>
    </row>
    <row r="20" spans="1:21" ht="16.5" customHeight="1" thickBot="1">
      <c r="F20" s="136" t="s">
        <v>40</v>
      </c>
      <c r="G20" s="137"/>
      <c r="H20" s="177">
        <f>AVERAGE(H17:J19)</f>
        <v>5.2999999999999999E-2</v>
      </c>
      <c r="I20" s="178"/>
      <c r="J20" s="179"/>
      <c r="L20" s="166" t="s">
        <v>41</v>
      </c>
      <c r="M20" s="166"/>
      <c r="N20" s="166"/>
      <c r="O20" s="166"/>
      <c r="P20" s="95">
        <f>IF(R19=TRUE, 1, 0)</f>
        <v>0</v>
      </c>
    </row>
    <row r="21" spans="1:21" ht="13.7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6"/>
      <c r="M21" s="166"/>
      <c r="N21" s="166"/>
      <c r="O21" s="166"/>
      <c r="P21" s="98"/>
    </row>
    <row r="22" spans="1:21" ht="13.7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24" t="s">
        <v>43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8"/>
    </row>
    <row r="25" spans="1:21" ht="20.100000000000001" customHeight="1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8"/>
    </row>
    <row r="26" spans="1:21" ht="20.100000000000001" customHeight="1" thickBo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2.9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33" t="s">
        <v>44</v>
      </c>
      <c r="B29" s="134"/>
      <c r="C29" s="134"/>
      <c r="D29" s="134"/>
      <c r="E29" s="134"/>
      <c r="F29" s="135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>
      <c r="A30" s="5" t="s">
        <v>10</v>
      </c>
      <c r="B30" s="159" t="s">
        <v>45</v>
      </c>
      <c r="C30" s="160"/>
      <c r="D30" s="114" t="s">
        <v>46</v>
      </c>
      <c r="E30" s="116"/>
      <c r="F30" s="116"/>
      <c r="G30" s="115"/>
      <c r="H30" s="114" t="s">
        <v>47</v>
      </c>
      <c r="I30" s="115"/>
      <c r="J30" s="116" t="s">
        <v>48</v>
      </c>
      <c r="K30" s="116"/>
      <c r="L30" s="117" t="s">
        <v>7</v>
      </c>
      <c r="M30" s="117"/>
      <c r="N30" s="110" t="s">
        <v>8</v>
      </c>
      <c r="O30" s="111"/>
      <c r="P30" s="59" t="s">
        <v>49</v>
      </c>
    </row>
    <row r="31" spans="1:21" ht="18.75" customHeight="1" thickBot="1">
      <c r="A31" s="60" t="s">
        <v>50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8">
        <f t="shared" ref="P31:P39" si="8">L31-N31</f>
        <v>0</v>
      </c>
    </row>
    <row r="32" spans="1:21" ht="18.75" customHeight="1" thickBot="1">
      <c r="A32" s="61" t="s">
        <v>50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8">
        <f t="shared" si="8"/>
        <v>0</v>
      </c>
    </row>
    <row r="33" spans="1:16" ht="19.149999999999999" customHeight="1" thickBot="1">
      <c r="A33" s="61" t="s">
        <v>50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8">
        <f t="shared" si="8"/>
        <v>0</v>
      </c>
    </row>
    <row r="34" spans="1:16" ht="19.5" customHeight="1" thickBot="1">
      <c r="A34" s="60" t="s">
        <v>50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8">
        <f t="shared" si="8"/>
        <v>0</v>
      </c>
    </row>
    <row r="35" spans="1:16" ht="19.5" customHeight="1" thickBot="1">
      <c r="A35" s="61" t="s">
        <v>50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8">
        <f t="shared" si="8"/>
        <v>0</v>
      </c>
    </row>
    <row r="36" spans="1:16" ht="19.5" customHeight="1" thickBot="1">
      <c r="A36" s="61" t="s">
        <v>50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8">
        <f t="shared" si="8"/>
        <v>0</v>
      </c>
    </row>
    <row r="37" spans="1:16" ht="19.5" customHeight="1" thickBot="1">
      <c r="A37" s="60" t="s">
        <v>50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8">
        <f t="shared" si="8"/>
        <v>0</v>
      </c>
    </row>
    <row r="38" spans="1:16" ht="19.5" customHeight="1" thickBot="1">
      <c r="A38" s="61" t="s">
        <v>50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8">
        <f t="shared" si="8"/>
        <v>0</v>
      </c>
    </row>
    <row r="39" spans="1:16" ht="18.75" customHeight="1">
      <c r="A39" s="61" t="s">
        <v>50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8">
        <f t="shared" si="8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E91B603F-8625-401F-AE05-76E78C0B1D3E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2025-11-04T13:40:19Z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